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-PC\Pictures\"/>
    </mc:Choice>
  </mc:AlternateContent>
  <xr:revisionPtr revIDLastSave="0" documentId="13_ncr:1_{AC3DC559-CFCD-4B40-BEB6-972B77AAA7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valuasi Pembelajaran P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3" i="1" l="1"/>
  <c r="F84" i="1" s="1"/>
  <c r="G83" i="1"/>
  <c r="G84" i="1" s="1"/>
  <c r="H83" i="1"/>
  <c r="H84" i="1" s="1"/>
  <c r="I83" i="1"/>
  <c r="I84" i="1" s="1"/>
  <c r="J83" i="1"/>
  <c r="J84" i="1" s="1"/>
  <c r="K83" i="1"/>
  <c r="K84" i="1" s="1"/>
  <c r="L83" i="1"/>
  <c r="L84" i="1" s="1"/>
  <c r="M83" i="1"/>
  <c r="M84" i="1" s="1"/>
  <c r="N83" i="1"/>
  <c r="N84" i="1" s="1"/>
  <c r="O83" i="1"/>
  <c r="O84" i="1" s="1"/>
  <c r="P83" i="1"/>
  <c r="P84" i="1" s="1"/>
  <c r="Q83" i="1"/>
  <c r="Q84" i="1" s="1"/>
  <c r="E83" i="1"/>
  <c r="E84" i="1" s="1"/>
  <c r="R82" i="1"/>
  <c r="S82" i="1" s="1"/>
  <c r="R81" i="1"/>
  <c r="S81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S70" i="1"/>
  <c r="R70" i="1"/>
  <c r="S69" i="1"/>
  <c r="R69" i="1"/>
  <c r="R68" i="1"/>
  <c r="S68" i="1" s="1"/>
  <c r="E34" i="1"/>
  <c r="E35" i="1" s="1"/>
  <c r="I58" i="1"/>
  <c r="Q58" i="1"/>
  <c r="F57" i="1"/>
  <c r="F58" i="1" s="1"/>
  <c r="G57" i="1"/>
  <c r="G58" i="1" s="1"/>
  <c r="H57" i="1"/>
  <c r="E57" i="1"/>
  <c r="E58" i="1" s="1"/>
  <c r="I57" i="1"/>
  <c r="J57" i="1"/>
  <c r="J58" i="1" s="1"/>
  <c r="K57" i="1"/>
  <c r="K58" i="1" s="1"/>
  <c r="L57" i="1"/>
  <c r="L58" i="1" s="1"/>
  <c r="M57" i="1"/>
  <c r="M58" i="1" s="1"/>
  <c r="N57" i="1"/>
  <c r="N58" i="1" s="1"/>
  <c r="O57" i="1"/>
  <c r="O58" i="1" s="1"/>
  <c r="P57" i="1"/>
  <c r="P58" i="1" s="1"/>
  <c r="Q57" i="1"/>
  <c r="H58" i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S84" i="1" l="1"/>
  <c r="V48" i="1" s="1"/>
  <c r="S58" i="1"/>
  <c r="V49" i="1" s="1"/>
  <c r="F33" i="1"/>
  <c r="G33" i="1"/>
  <c r="H33" i="1"/>
  <c r="I33" i="1"/>
  <c r="J33" i="1"/>
  <c r="K33" i="1"/>
  <c r="L33" i="1"/>
  <c r="M33" i="1"/>
  <c r="N33" i="1"/>
  <c r="O33" i="1"/>
  <c r="P33" i="1"/>
  <c r="Q33" i="1"/>
  <c r="E33" i="1"/>
  <c r="F34" i="1"/>
  <c r="F35" i="1" s="1"/>
  <c r="G34" i="1"/>
  <c r="G35" i="1" s="1"/>
  <c r="H34" i="1"/>
  <c r="H37" i="1" s="1"/>
  <c r="I34" i="1"/>
  <c r="I37" i="1" s="1"/>
  <c r="J34" i="1"/>
  <c r="J37" i="1" s="1"/>
  <c r="K34" i="1"/>
  <c r="L34" i="1"/>
  <c r="M34" i="1"/>
  <c r="N34" i="1"/>
  <c r="O34" i="1"/>
  <c r="P34" i="1"/>
  <c r="Q34" i="1"/>
  <c r="M37" i="1" l="1"/>
  <c r="Q35" i="1"/>
  <c r="Q37" i="1"/>
  <c r="Q36" i="1"/>
  <c r="O37" i="1"/>
  <c r="O35" i="1"/>
  <c r="M35" i="1"/>
  <c r="K35" i="1"/>
  <c r="I35" i="1"/>
  <c r="P37" i="1"/>
  <c r="P35" i="1"/>
  <c r="N35" i="1"/>
  <c r="L35" i="1"/>
  <c r="J35" i="1"/>
  <c r="H35" i="1"/>
  <c r="E36" i="1"/>
  <c r="E37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5" i="1"/>
  <c r="S5" i="1" s="1"/>
  <c r="R6" i="1"/>
  <c r="S6" i="1" s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4" i="1"/>
  <c r="S4" i="1" s="1"/>
  <c r="H36" i="1" l="1"/>
  <c r="S33" i="1"/>
</calcChain>
</file>

<file path=xl/sharedStrings.xml><?xml version="1.0" encoding="utf-8"?>
<sst xmlns="http://schemas.openxmlformats.org/spreadsheetml/2006/main" count="214" uniqueCount="111">
  <si>
    <t>No</t>
  </si>
  <si>
    <t>Nama</t>
  </si>
  <si>
    <t>Kelas</t>
  </si>
  <si>
    <t>JK</t>
  </si>
  <si>
    <t>Pembukaan</t>
  </si>
  <si>
    <t>Kegiatan Inti</t>
  </si>
  <si>
    <t>Penutup</t>
  </si>
  <si>
    <t>Ap</t>
  </si>
  <si>
    <t>Mtv</t>
  </si>
  <si>
    <t>Tjn</t>
  </si>
  <si>
    <t>OSM</t>
  </si>
  <si>
    <t>MA</t>
  </si>
  <si>
    <t>MP</t>
  </si>
  <si>
    <t>MHK</t>
  </si>
  <si>
    <t>An.E</t>
  </si>
  <si>
    <t>As.E</t>
  </si>
  <si>
    <t>Pntp</t>
  </si>
  <si>
    <t>Total</t>
  </si>
  <si>
    <t>Porsentase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</si>
  <si>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</si>
  <si>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</si>
  <si>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</si>
  <si>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</si>
  <si>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</si>
  <si>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</si>
  <si>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</si>
  <si>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</si>
  <si>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</si>
  <si>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</si>
  <si>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</si>
  <si>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</si>
  <si>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</si>
  <si>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%</t>
  </si>
  <si>
    <t>X IPA</t>
  </si>
  <si>
    <t>X IPS-1</t>
  </si>
  <si>
    <t>X IPS-2</t>
  </si>
  <si>
    <t>Rata-rata</t>
  </si>
  <si>
    <t>Porsentase (%)</t>
  </si>
  <si>
    <t>Total Rata-rata Tiap Sesi</t>
  </si>
  <si>
    <t>∑</t>
  </si>
  <si>
    <t>Laki-laki</t>
  </si>
  <si>
    <t>Perempuan</t>
  </si>
  <si>
    <t>ADANI</t>
  </si>
  <si>
    <t>ADELA DWIYANTI</t>
  </si>
  <si>
    <t>ADITIA AGUS F</t>
  </si>
  <si>
    <t>ALQIRANISA SAFIRA</t>
  </si>
  <si>
    <t>ANDRA FAUZI L</t>
  </si>
  <si>
    <t>ANNISA NUR J</t>
  </si>
  <si>
    <t>BINTANG N ASYARI</t>
  </si>
  <si>
    <t>DARREN SYATHIR M</t>
  </si>
  <si>
    <t>DENNIS DWI A</t>
  </si>
  <si>
    <t>DETRI NURUL LAILA</t>
  </si>
  <si>
    <t>DINA SETYA BELLA</t>
  </si>
  <si>
    <t>FITA RAHMAWATI</t>
  </si>
  <si>
    <t>HAFINA R</t>
  </si>
  <si>
    <t>INDY FAKHIRA AJI</t>
  </si>
  <si>
    <t>KAYLA ANIENDYA D</t>
  </si>
  <si>
    <t>M RANGGA GALIH S</t>
  </si>
  <si>
    <t>M RIZKY C</t>
  </si>
  <si>
    <t>NAILA PUTRI DIYANI</t>
  </si>
  <si>
    <t>NASYWA JALILAH S</t>
  </si>
  <si>
    <t>NAZRIL MUHAMAD I</t>
  </si>
  <si>
    <t>NISA NURHAENAH</t>
  </si>
  <si>
    <t>REYVAN ABIYYU A</t>
  </si>
  <si>
    <t>REZKI MAULANA</t>
  </si>
  <si>
    <t>RHASYA AL FARIS D</t>
  </si>
  <si>
    <t>SALWA WIDIA SYAH</t>
  </si>
  <si>
    <t>SHABILA</t>
  </si>
  <si>
    <t>SONNY W</t>
  </si>
  <si>
    <t>YANDRI SAPUTRA</t>
  </si>
  <si>
    <t>ZIRLY KHAIRIL A</t>
  </si>
  <si>
    <t>Presentase</t>
  </si>
  <si>
    <t>jumlah</t>
  </si>
  <si>
    <t xml:space="preserve"> </t>
  </si>
  <si>
    <t>Tahapan</t>
  </si>
  <si>
    <t>Efektivitas Keterlaksanaan Pembelajaran</t>
  </si>
  <si>
    <t>Pendahuluan</t>
  </si>
  <si>
    <t>Orientasi</t>
  </si>
  <si>
    <t>Mengorganisasikan Siswa</t>
  </si>
  <si>
    <t>Membimbing Penyelidikan</t>
  </si>
  <si>
    <t>Asesmen dan Evaluasi</t>
  </si>
  <si>
    <t>Mengembangkan Hasil Karya</t>
  </si>
  <si>
    <t>Analisis dan Evaluasi</t>
  </si>
  <si>
    <t>MS</t>
  </si>
  <si>
    <t>ADELA D</t>
  </si>
  <si>
    <t>ADITIA A</t>
  </si>
  <si>
    <t>ALQIRANISA</t>
  </si>
  <si>
    <t>ANDRA</t>
  </si>
  <si>
    <t>ANNISA</t>
  </si>
  <si>
    <t xml:space="preserve">BINTANG </t>
  </si>
  <si>
    <t xml:space="preserve">DARREN </t>
  </si>
  <si>
    <t>DENNIS</t>
  </si>
  <si>
    <t>DETRI</t>
  </si>
  <si>
    <t xml:space="preserve">DINA </t>
  </si>
  <si>
    <t xml:space="preserve">FITA </t>
  </si>
  <si>
    <t xml:space="preserve">HAFINA </t>
  </si>
  <si>
    <t xml:space="preserve">INDY </t>
  </si>
  <si>
    <t>KAYLA</t>
  </si>
  <si>
    <t xml:space="preserve">M RANGGA </t>
  </si>
  <si>
    <t xml:space="preserve">NAILA </t>
  </si>
  <si>
    <t xml:space="preserve">M RIZKY </t>
  </si>
  <si>
    <t xml:space="preserve">NASYWA </t>
  </si>
  <si>
    <t xml:space="preserve">NAZRIL </t>
  </si>
  <si>
    <t xml:space="preserve">NISA </t>
  </si>
  <si>
    <t>REYVAN</t>
  </si>
  <si>
    <t xml:space="preserve">REZKI </t>
  </si>
  <si>
    <t>RHASYA</t>
  </si>
  <si>
    <t xml:space="preserve">SALWA </t>
  </si>
  <si>
    <t xml:space="preserve">SONNY </t>
  </si>
  <si>
    <t xml:space="preserve">YANDRI </t>
  </si>
  <si>
    <t xml:space="preserve">ZIRLY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</si>
</sst>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0" fillId="36" borderId="10" xfId="0" applyFont="1" applyFill="1" applyBorder="1"/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0" fontId="21" fillId="34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2" fillId="40" borderId="10" xfId="0" applyFont="1" applyFill="1" applyBorder="1" applyAlignment="1">
      <alignment vertical="center" wrapText="1"/>
    </xf>
    <xf numFmtId="0" fontId="19" fillId="40" borderId="10" xfId="0" applyFont="1" applyFill="1" applyBorder="1" applyAlignment="1">
      <alignment vertical="center" wrapText="1"/>
    </xf>
    <xf numFmtId="0" fontId="19" fillId="41" borderId="10" xfId="0" applyFont="1" applyFill="1" applyBorder="1" applyAlignment="1">
      <alignment horizontal="center"/>
    </xf>
    <xf numFmtId="0" fontId="19" fillId="42" borderId="10" xfId="0" applyFont="1" applyFill="1" applyBorder="1" applyAlignment="1">
      <alignment horizontal="center"/>
    </xf>
    <xf numFmtId="0" fontId="19" fillId="39" borderId="10" xfId="0" applyFont="1" applyFill="1" applyBorder="1" applyAlignment="1">
      <alignment horizontal="center"/>
    </xf>
    <xf numFmtId="0" fontId="19" fillId="40" borderId="10" xfId="0" applyFont="1" applyFill="1" applyBorder="1" applyAlignment="1">
      <alignment horizontal="center"/>
    </xf>
    <xf numFmtId="1" fontId="19" fillId="0" borderId="10" xfId="0" applyNumberFormat="1" applyFont="1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164" fontId="20" fillId="39" borderId="10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20" fillId="0" borderId="10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22" fillId="40" borderId="11" xfId="0" applyFont="1" applyFill="1" applyBorder="1" applyAlignment="1">
      <alignment vertical="center" wrapText="1"/>
    </xf>
    <xf numFmtId="0" fontId="19" fillId="0" borderId="11" xfId="0" applyFont="1" applyBorder="1"/>
    <xf numFmtId="0" fontId="19" fillId="41" borderId="11" xfId="0" applyFont="1" applyFill="1" applyBorder="1" applyAlignment="1">
      <alignment horizontal="center"/>
    </xf>
    <xf numFmtId="0" fontId="19" fillId="39" borderId="11" xfId="0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1" fontId="0" fillId="44" borderId="10" xfId="0" applyNumberFormat="1" applyFill="1" applyBorder="1" applyAlignment="1">
      <alignment horizontal="center"/>
    </xf>
    <xf numFmtId="1" fontId="0" fillId="44" borderId="0" xfId="0" applyNumberFormat="1" applyFill="1" applyAlignment="1">
      <alignment horizontal="center"/>
    </xf>
    <xf numFmtId="1" fontId="0" fillId="0" borderId="0" xfId="0" applyNumberFormat="1"/>
    <xf numFmtId="0" fontId="19" fillId="33" borderId="11" xfId="0" applyFont="1" applyFill="1" applyBorder="1" applyAlignment="1">
      <alignment horizontal="center"/>
    </xf>
    <xf numFmtId="1" fontId="19" fillId="33" borderId="11" xfId="0" applyNumberFormat="1" applyFont="1" applyFill="1" applyBorder="1" applyAlignment="1">
      <alignment horizontal="center" vertical="center"/>
    </xf>
    <xf numFmtId="1" fontId="19" fillId="33" borderId="10" xfId="0" applyNumberFormat="1" applyFont="1" applyFill="1" applyBorder="1" applyAlignment="1">
      <alignment horizontal="center" vertical="center"/>
    </xf>
    <xf numFmtId="0" fontId="0" fillId="0" borderId="10" xfId="0" applyBorder="1"/>
    <xf numFmtId="0" fontId="18" fillId="34" borderId="10" xfId="0" applyFon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16" fillId="0" borderId="10" xfId="0" applyFont="1" applyBorder="1"/>
    <xf numFmtId="2" fontId="0" fillId="0" borderId="10" xfId="0" applyNumberFormat="1" applyBorder="1"/>
    <xf numFmtId="0" fontId="0" fillId="35" borderId="10" xfId="0" applyFill="1" applyBorder="1"/>
    <xf numFmtId="0" fontId="23" fillId="0" borderId="10" xfId="0" applyFont="1" applyBorder="1" applyAlignment="1">
      <alignment horizontal="center"/>
    </xf>
    <xf numFmtId="1" fontId="23" fillId="0" borderId="10" xfId="0" applyNumberFormat="1" applyFont="1" applyBorder="1" applyAlignment="1">
      <alignment horizontal="center" vertical="center"/>
    </xf>
    <xf numFmtId="0" fontId="24" fillId="33" borderId="10" xfId="0" applyFont="1" applyFill="1" applyBorder="1" applyAlignment="1">
      <alignment horizontal="center"/>
    </xf>
    <xf numFmtId="0" fontId="19" fillId="38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43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1" fontId="20" fillId="33" borderId="11" xfId="0" applyNumberFormat="1" applyFont="1" applyFill="1" applyBorder="1" applyAlignment="1">
      <alignment horizontal="center" vertical="center"/>
    </xf>
    <xf numFmtId="1" fontId="20" fillId="33" borderId="15" xfId="0" applyNumberFormat="1" applyFont="1" applyFill="1" applyBorder="1" applyAlignment="1">
      <alignment horizontal="center" vertical="center"/>
    </xf>
    <xf numFmtId="1" fontId="20" fillId="33" borderId="12" xfId="0" applyNumberFormat="1" applyFont="1" applyFill="1" applyBorder="1" applyAlignment="1">
      <alignment horizontal="center" vertical="center"/>
    </xf>
    <xf numFmtId="0" fontId="20" fillId="37" borderId="10" xfId="0" applyFont="1" applyFill="1" applyBorder="1" applyAlignment="1">
      <alignment horizontal="center"/>
    </xf>
    <xf numFmtId="0" fontId="20" fillId="35" borderId="10" xfId="0" applyFont="1" applyFill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'Evaluasi Pembelajaran PAI'!$H$2:$P$2</c:f>
              <c:strCache>
                <c:ptCount val="9"/>
                <c:pt idx="0">
                  <c:v>OSM</c:v>
                </c:pt>
                <c:pt idx="1">
                  <c:v>MS</c:v>
                </c:pt>
                <c:pt idx="2">
                  <c:v>MP</c:v>
                </c:pt>
                <c:pt idx="3">
                  <c:v>MP</c:v>
                </c:pt>
                <c:pt idx="4">
                  <c:v>MP</c:v>
                </c:pt>
                <c:pt idx="5">
                  <c:v>MHK</c:v>
                </c:pt>
                <c:pt idx="6">
                  <c:v>MHK</c:v>
                </c:pt>
                <c:pt idx="7">
                  <c:v>An.E</c:v>
                </c:pt>
                <c:pt idx="8">
                  <c:v>As.E</c:v>
                </c:pt>
              </c:strCache>
            </c:strRef>
          </c:cat>
          <c:val>
            <c:numRef>
              <c:f>'Evaluasi Pembelajaran PAI'!$H$34:$P$34</c:f>
              <c:numCache>
                <c:formatCode>0.0</c:formatCode>
                <c:ptCount val="9"/>
                <c:pt idx="0">
                  <c:v>3.2857142857142856</c:v>
                </c:pt>
                <c:pt idx="1">
                  <c:v>3.2857142857142856</c:v>
                </c:pt>
                <c:pt idx="2">
                  <c:v>3.3571428571428572</c:v>
                </c:pt>
                <c:pt idx="3">
                  <c:v>3.3571428571428572</c:v>
                </c:pt>
                <c:pt idx="4">
                  <c:v>3.5357142857142856</c:v>
                </c:pt>
                <c:pt idx="5">
                  <c:v>3.5357142857142856</c:v>
                </c:pt>
                <c:pt idx="6">
                  <c:v>3.3571428571428572</c:v>
                </c:pt>
                <c:pt idx="7">
                  <c:v>3.3571428571428572</c:v>
                </c:pt>
                <c:pt idx="8">
                  <c:v>3.3928571428571428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6-4761-BEFD-A4211B06CE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766144"/>
        <c:axId val="102765024"/>
      </c:barChart>
      <c:catAx>
        <c:axId val="102766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Sintak Model</a:t>
                </a:r>
                <a:r>
                  <a:rPr lang="en-ID" baseline="0"/>
                  <a:t> Pembelajaran Berbasis Masalah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2765024"/>
        <c:crosses val="autoZero"/>
        <c:auto val="1"/>
        <c:lblAlgn val="ctr"/>
        <c:lblOffset val="100"/>
        <c:noMultiLvlLbl val="0"/>
      </c:catAx>
      <c:valAx>
        <c:axId val="1027650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Keefektifan</a:t>
                </a:r>
                <a:r>
                  <a:rPr lang="en-ID" baseline="0"/>
                  <a:t> Keterlaksanaan Pembelajaran (%)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276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 w="19050" cap="flat" cmpd="sng" algn="ctr">
                <a:solidFill>
                  <a:schemeClr val="lt1"/>
                </a:soli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2-95FB-434C-8A40-70DB7D3B857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 w="19050" cap="flat" cmpd="sng" algn="ctr">
                <a:solidFill>
                  <a:schemeClr val="lt1"/>
                </a:soli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FB-434C-8A40-70DB7D3B85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'Evaluasi Pembelajaran PAI'!$U$49:$U$50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'Evaluasi Pembelajaran PAI'!$V$48:$V$49</c:f>
              <c:numCache>
                <c:formatCode>0</c:formatCode>
                <c:ptCount val="2"/>
                <c:pt idx="0">
                  <c:v>82.564102564102541</c:v>
                </c:pt>
                <c:pt idx="1">
                  <c:v>85.576923076923094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B-434C-8A40-70DB7D3B85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772304"/>
        <c:axId val="102772864"/>
      </c:barChart>
      <c:catAx>
        <c:axId val="102772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Jenis Kelamin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2772864"/>
        <c:crosses val="autoZero"/>
        <c:auto val="1"/>
        <c:lblAlgn val="ctr"/>
        <c:lblOffset val="100"/>
        <c:noMultiLvlLbl val="0"/>
      </c:catAx>
      <c:valAx>
        <c:axId val="1027728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Capaian Pembelajaran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277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'Evaluasi Pembelajaran PAI'!$U$2:$U$9</c:f>
              <c:strCache>
                <c:ptCount val="8"/>
                <c:pt idx="0">
                  <c:v>Pendahuluan</c:v>
                </c:pt>
                <c:pt idx="1">
                  <c:v>Orientasi</c:v>
                </c:pt>
                <c:pt idx="2">
                  <c:v>Mengorganisasikan Siswa</c:v>
                </c:pt>
                <c:pt idx="3">
                  <c:v>Membimbing Penyelidikan</c:v>
                </c:pt>
                <c:pt idx="4">
                  <c:v>Mengembangkan Hasil Karya</c:v>
                </c:pt>
                <c:pt idx="5">
                  <c:v>Analisis dan Evaluasi</c:v>
                </c:pt>
                <c:pt idx="6">
                  <c:v>Asesmen dan Evaluasi</c:v>
                </c:pt>
                <c:pt idx="7">
                  <c:v>Penutup</c:v>
                </c:pt>
              </c:strCache>
            </c:strRef>
          </c:cat>
          <c:val>
            <c:numRef>
              <c:f>'Evaluasi Pembelajaran PAI'!$V$2:$V$9</c:f>
              <c:numCache>
                <c:formatCode>0.00</c:formatCode>
                <c:ptCount val="8"/>
                <c:pt idx="0">
                  <c:v>3.3</c:v>
                </c:pt>
                <c:pt idx="1">
                  <c:v>3.3</c:v>
                </c:pt>
                <c:pt idx="2">
                  <c:v>3.3</c:v>
                </c:pt>
                <c:pt idx="3">
                  <c:v>10.3</c:v>
                </c:pt>
                <c:pt idx="4">
                  <c:v>6.9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F-481E-B0C4-A2E2790571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1802576"/>
        <c:axId val="231803696"/>
      </c:barChart>
      <c:catAx>
        <c:axId val="2318025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sz="800" b="1" i="0" baseline="0">
                    <a:effectLst/>
                  </a:rPr>
                  <a:t>Efektivitas Keterlaksanaan Pembelajaran PAI (%) </a:t>
                </a:r>
                <a:r>
                  <a:rPr lang="id-ID" sz="800" b="0" i="0" baseline="0">
                    <a:effectLst/>
                  </a:rPr>
                  <a:t> </a:t>
                </a:r>
                <a:endParaRPr lang="id-ID" sz="2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id-ID" sz="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31803696"/>
        <c:crosses val="autoZero"/>
        <c:auto val="1"/>
        <c:lblAlgn val="ctr"/>
        <c:lblOffset val="100"/>
        <c:noMultiLvlLbl val="0"/>
      </c:catAx>
      <c:valAx>
        <c:axId val="231803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sz="1200"/>
                  <a:t>Sintak </a:t>
                </a:r>
                <a:r>
                  <a:rPr lang="en-ID" sz="1200" b="0" i="0" baseline="0">
                    <a:effectLst/>
                  </a:rPr>
                  <a:t>Model Pembelajaran Berbasis Masalah</a:t>
                </a:r>
                <a:endParaRPr lang="id-ID" sz="12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r>
                  <a:rPr lang="id-ID" baseline="0"/>
                  <a:t> </a:t>
                </a:r>
                <a:endParaRPr lang="id-ID"/>
              </a:p>
            </c:rich>
          </c:tx>
          <c:layout>
            <c:manualLayout>
              <c:xMode val="edge"/>
              <c:yMode val="edge"/>
              <c:x val="0.18373490813648294"/>
              <c:y val="0.828819262175561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31802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Capaian</a:t>
            </a:r>
            <a:r>
              <a:rPr lang="id-ID" baseline="0"/>
              <a:t> Model Pembelajaran Berbasis Masalah (PBL)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BA6-473C-AED1-97E800973CC1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BA6-473C-AED1-97E800973C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'Evaluasi Pembelajaran PAI'!$B$4:$B$32</c:f>
              <c:strCache>
                <c:ptCount val="29"/>
                <c:pt idx="0">
                  <c:v>ADANI</c:v>
                </c:pt>
                <c:pt idx="1">
                  <c:v>ADELA D</c:v>
                </c:pt>
                <c:pt idx="2">
                  <c:v>ADITIA A</c:v>
                </c:pt>
                <c:pt idx="3">
                  <c:v>ALQIRANISA</c:v>
                </c:pt>
                <c:pt idx="4">
                  <c:v>ANDRA</c:v>
                </c:pt>
                <c:pt idx="5">
                  <c:v>ANNISA</c:v>
                </c:pt>
                <c:pt idx="6">
                  <c:v>BINTANG </c:v>
                </c:pt>
                <c:pt idx="7">
                  <c:v>DARREN </c:v>
                </c:pt>
                <c:pt idx="8">
                  <c:v>DENNIS</c:v>
                </c:pt>
                <c:pt idx="9">
                  <c:v>DETRI</c:v>
                </c:pt>
                <c:pt idx="10">
                  <c:v>DINA </c:v>
                </c:pt>
                <c:pt idx="11">
                  <c:v>FITA </c:v>
                </c:pt>
                <c:pt idx="12">
                  <c:v>HAFINA </c:v>
                </c:pt>
                <c:pt idx="13">
                  <c:v>INDY </c:v>
                </c:pt>
                <c:pt idx="14">
                  <c:v>KAYLA</c:v>
                </c:pt>
                <c:pt idx="15">
                  <c:v>M RANGGA </c:v>
                </c:pt>
                <c:pt idx="16">
                  <c:v>M RIZKY </c:v>
                </c:pt>
                <c:pt idx="17">
                  <c:v>NAILA </c:v>
                </c:pt>
                <c:pt idx="18">
                  <c:v>NASYWA </c:v>
                </c:pt>
                <c:pt idx="19">
                  <c:v>NAZRIL </c:v>
                </c:pt>
                <c:pt idx="20">
                  <c:v>NISA </c:v>
                </c:pt>
                <c:pt idx="21">
                  <c:v>REYVAN</c:v>
                </c:pt>
                <c:pt idx="22">
                  <c:v>REZKI </c:v>
                </c:pt>
                <c:pt idx="23">
                  <c:v>RHASYA</c:v>
                </c:pt>
                <c:pt idx="24">
                  <c:v>SALWA </c:v>
                </c:pt>
                <c:pt idx="25">
                  <c:v>SHABILA</c:v>
                </c:pt>
                <c:pt idx="26">
                  <c:v>SONNY </c:v>
                </c:pt>
                <c:pt idx="27">
                  <c:v>YANDRI </c:v>
                </c:pt>
                <c:pt idx="28">
                  <c:v>ZIRLY </c:v>
                </c:pt>
              </c:strCache>
            </c:strRef>
          </c:cat>
          <c:val>
            <c:numRef>
              <c:f>'Evaluasi Pembelajaran PAI'!$R$4:$R$32</c:f>
              <c:numCache>
                <c:formatCode>General</c:formatCode>
                <c:ptCount val="29"/>
                <c:pt idx="0">
                  <c:v>38</c:v>
                </c:pt>
                <c:pt idx="1">
                  <c:v>42</c:v>
                </c:pt>
                <c:pt idx="2">
                  <c:v>37</c:v>
                </c:pt>
                <c:pt idx="3">
                  <c:v>40</c:v>
                </c:pt>
                <c:pt idx="4">
                  <c:v>40</c:v>
                </c:pt>
                <c:pt idx="5">
                  <c:v>50</c:v>
                </c:pt>
                <c:pt idx="6">
                  <c:v>46</c:v>
                </c:pt>
                <c:pt idx="7">
                  <c:v>46</c:v>
                </c:pt>
                <c:pt idx="8">
                  <c:v>39</c:v>
                </c:pt>
                <c:pt idx="9">
                  <c:v>46</c:v>
                </c:pt>
                <c:pt idx="10">
                  <c:v>45</c:v>
                </c:pt>
                <c:pt idx="11">
                  <c:v>44</c:v>
                </c:pt>
                <c:pt idx="12">
                  <c:v>47</c:v>
                </c:pt>
                <c:pt idx="13">
                  <c:v>45</c:v>
                </c:pt>
                <c:pt idx="14">
                  <c:v>43</c:v>
                </c:pt>
                <c:pt idx="15">
                  <c:v>48</c:v>
                </c:pt>
                <c:pt idx="16">
                  <c:v>45</c:v>
                </c:pt>
                <c:pt idx="17">
                  <c:v>45</c:v>
                </c:pt>
                <c:pt idx="18">
                  <c:v>44</c:v>
                </c:pt>
                <c:pt idx="19">
                  <c:v>49</c:v>
                </c:pt>
                <c:pt idx="20">
                  <c:v>44</c:v>
                </c:pt>
                <c:pt idx="21">
                  <c:v>47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35</c:v>
                </c:pt>
                <c:pt idx="26">
                  <c:v>46</c:v>
                </c:pt>
                <c:pt idx="27">
                  <c:v>43</c:v>
                </c:pt>
                <c:pt idx="28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6-473C-AED1-97E800973CC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A6-473C-AED1-97E800973CC1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BA6-473C-AED1-97E800973C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'Evaluasi Pembelajaran PAI'!$B$4:$B$32</c:f>
              <c:strCache>
                <c:ptCount val="29"/>
                <c:pt idx="0">
                  <c:v>ADANI</c:v>
                </c:pt>
                <c:pt idx="1">
                  <c:v>ADELA D</c:v>
                </c:pt>
                <c:pt idx="2">
                  <c:v>ADITIA A</c:v>
                </c:pt>
                <c:pt idx="3">
                  <c:v>ALQIRANISA</c:v>
                </c:pt>
                <c:pt idx="4">
                  <c:v>ANDRA</c:v>
                </c:pt>
                <c:pt idx="5">
                  <c:v>ANNISA</c:v>
                </c:pt>
                <c:pt idx="6">
                  <c:v>BINTANG </c:v>
                </c:pt>
                <c:pt idx="7">
                  <c:v>DARREN </c:v>
                </c:pt>
                <c:pt idx="8">
                  <c:v>DENNIS</c:v>
                </c:pt>
                <c:pt idx="9">
                  <c:v>DETRI</c:v>
                </c:pt>
                <c:pt idx="10">
                  <c:v>DINA </c:v>
                </c:pt>
                <c:pt idx="11">
                  <c:v>FITA </c:v>
                </c:pt>
                <c:pt idx="12">
                  <c:v>HAFINA </c:v>
                </c:pt>
                <c:pt idx="13">
                  <c:v>INDY </c:v>
                </c:pt>
                <c:pt idx="14">
                  <c:v>KAYLA</c:v>
                </c:pt>
                <c:pt idx="15">
                  <c:v>M RANGGA </c:v>
                </c:pt>
                <c:pt idx="16">
                  <c:v>M RIZKY </c:v>
                </c:pt>
                <c:pt idx="17">
                  <c:v>NAILA </c:v>
                </c:pt>
                <c:pt idx="18">
                  <c:v>NASYWA </c:v>
                </c:pt>
                <c:pt idx="19">
                  <c:v>NAZRIL </c:v>
                </c:pt>
                <c:pt idx="20">
                  <c:v>NISA </c:v>
                </c:pt>
                <c:pt idx="21">
                  <c:v>REYVAN</c:v>
                </c:pt>
                <c:pt idx="22">
                  <c:v>REZKI </c:v>
                </c:pt>
                <c:pt idx="23">
                  <c:v>RHASYA</c:v>
                </c:pt>
                <c:pt idx="24">
                  <c:v>SALWA </c:v>
                </c:pt>
                <c:pt idx="25">
                  <c:v>SHABILA</c:v>
                </c:pt>
                <c:pt idx="26">
                  <c:v>SONNY </c:v>
                </c:pt>
                <c:pt idx="27">
                  <c:v>YANDRI </c:v>
                </c:pt>
                <c:pt idx="28">
                  <c:v>ZIRLY </c:v>
                </c:pt>
              </c:strCache>
            </c:strRef>
          </c:cat>
          <c:val>
            <c:numRef>
              <c:f>'Evaluasi Pembelajaran PAI'!$S$4:$S$32</c:f>
              <c:numCache>
                <c:formatCode>0</c:formatCode>
                <c:ptCount val="29"/>
                <c:pt idx="0">
                  <c:v>73.076923076923066</c:v>
                </c:pt>
                <c:pt idx="1">
                  <c:v>80.769230769230774</c:v>
                </c:pt>
                <c:pt idx="2">
                  <c:v>71.15384615384616</c:v>
                </c:pt>
                <c:pt idx="3">
                  <c:v>76.923076923076934</c:v>
                </c:pt>
                <c:pt idx="4">
                  <c:v>76.923076923076934</c:v>
                </c:pt>
                <c:pt idx="5">
                  <c:v>96.15384615384616</c:v>
                </c:pt>
                <c:pt idx="6">
                  <c:v>88.461538461538453</c:v>
                </c:pt>
                <c:pt idx="7">
                  <c:v>88.461538461538453</c:v>
                </c:pt>
                <c:pt idx="8">
                  <c:v>75</c:v>
                </c:pt>
                <c:pt idx="9">
                  <c:v>88.461538461538453</c:v>
                </c:pt>
                <c:pt idx="10">
                  <c:v>86.538461538461547</c:v>
                </c:pt>
                <c:pt idx="11">
                  <c:v>84.615384615384613</c:v>
                </c:pt>
                <c:pt idx="12">
                  <c:v>90.384615384615387</c:v>
                </c:pt>
                <c:pt idx="13">
                  <c:v>86.538461538461547</c:v>
                </c:pt>
                <c:pt idx="14">
                  <c:v>82.692307692307693</c:v>
                </c:pt>
                <c:pt idx="15">
                  <c:v>92.307692307692307</c:v>
                </c:pt>
                <c:pt idx="16">
                  <c:v>86.538461538461547</c:v>
                </c:pt>
                <c:pt idx="17">
                  <c:v>86.538461538461547</c:v>
                </c:pt>
                <c:pt idx="18">
                  <c:v>84.615384615384613</c:v>
                </c:pt>
                <c:pt idx="19">
                  <c:v>94.230769230769226</c:v>
                </c:pt>
                <c:pt idx="20">
                  <c:v>84.615384615384613</c:v>
                </c:pt>
                <c:pt idx="21">
                  <c:v>90.384615384615387</c:v>
                </c:pt>
                <c:pt idx="22">
                  <c:v>86.538461538461547</c:v>
                </c:pt>
                <c:pt idx="23">
                  <c:v>73.076923076923066</c:v>
                </c:pt>
                <c:pt idx="24">
                  <c:v>90.384615384615387</c:v>
                </c:pt>
                <c:pt idx="25">
                  <c:v>67.307692307692307</c:v>
                </c:pt>
                <c:pt idx="26">
                  <c:v>88.461538461538453</c:v>
                </c:pt>
                <c:pt idx="27">
                  <c:v>82.692307692307693</c:v>
                </c:pt>
                <c:pt idx="28">
                  <c:v>82.692307692307693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6-473C-AED1-97E800973C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88893807"/>
        <c:axId val="388879663"/>
      </c:barChart>
      <c:catAx>
        <c:axId val="3888938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Peserta</a:t>
                </a:r>
                <a:r>
                  <a:rPr lang="id-ID" baseline="0"/>
                  <a:t> Didik</a:t>
                </a:r>
                <a:endParaRPr lang="id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88879663"/>
        <c:crosses val="autoZero"/>
        <c:auto val="1"/>
        <c:lblAlgn val="ctr"/>
        <c:lblOffset val="100"/>
        <c:noMultiLvlLbl val="0"/>
      </c:catAx>
      <c:valAx>
        <c:axId val="38887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Prosentase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88893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15875</xdr:colOff>
      <xdr:row>28</xdr:row>
      <xdr:rowOff>168275</xdr:rowOff>
    </xdr:from>
    <xdr:to>
      <xdr:col>27</xdr:col>
      <xdr:colOff>320675</xdr:colOff>
      <xdr:row>43</xdr:row>
      <xdr:rowOff>149225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202746</xdr:colOff>
      <xdr:row>44</xdr:row>
      <xdr:rowOff>177799</xdr:rowOff>
    </xdr:from>
    <xdr:to>
      <xdr:col>28</xdr:col>
      <xdr:colOff>453571</xdr:colOff>
      <xdr:row>56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58138</xdr:colOff>
      <xdr:row>10</xdr:row>
      <xdr:rowOff>8</xdr:rowOff>
    </xdr:from>
    <xdr:to>
      <xdr:col>21</xdr:col>
      <xdr:colOff>2539586</xdr:colOff>
      <xdr:row>23</xdr:row>
      <xdr:rowOff>170221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2822347</xdr:colOff>
      <xdr:row>9</xdr:row>
      <xdr:rowOff>188685</xdr:rowOff>
    </xdr:from>
    <xdr:to>
      <xdr:col>31</xdr:col>
      <xdr:colOff>213178</xdr:colOff>
      <xdr:row>23</xdr:row>
      <xdr:rowOff>115660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8627B6A-77E3-B9FA-48C8-BB55AF859C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5"/>
  <sheetViews>
    <sheetView tabSelected="1" zoomScale="84" zoomScaleNormal="84" workbookViewId="0">
      <pane xSplit="4" ySplit="3" topLeftCell="U4" activePane="bottomRight" state="frozen"/>
      <selection pane="topRight" activeCell="E1" sqref="E1"/>
      <selection pane="bottomLeft" activeCell="A4" sqref="A4"/>
      <selection pane="bottomRight" activeCell="AC5" sqref="AC5"/>
    </sheetView>
  </sheetViews>
  <sheetFormatPr defaultRowHeight="15" x14ac:dyDescent="0.25"/>
  <cols>
    <col min="1" max="1" width="4.85546875" style="2" customWidth="1"/>
    <col min="2" max="2" width="33.42578125" bestFit="1" customWidth="1"/>
    <col min="3" max="3" width="6.42578125" hidden="1" customWidth="1"/>
    <col min="4" max="4" width="4.140625" customWidth="1"/>
    <col min="5" max="16" width="7.42578125" customWidth="1"/>
    <col min="17" max="17" width="9.140625" customWidth="1"/>
    <col min="19" max="19" width="10" bestFit="1" customWidth="1"/>
    <col min="21" max="21" width="31.42578125" customWidth="1"/>
    <col min="22" max="22" width="42.28515625" customWidth="1"/>
  </cols>
  <sheetData>
    <row r="1" spans="1:27" ht="15.75" x14ac:dyDescent="0.25">
      <c r="A1" s="49" t="s">
        <v>0</v>
      </c>
      <c r="B1" s="49" t="s">
        <v>1</v>
      </c>
      <c r="C1" s="49" t="s">
        <v>2</v>
      </c>
      <c r="D1" s="49" t="s">
        <v>3</v>
      </c>
      <c r="E1" s="58" t="s">
        <v>76</v>
      </c>
      <c r="F1" s="58"/>
      <c r="G1" s="58"/>
      <c r="H1" s="59" t="s">
        <v>5</v>
      </c>
      <c r="I1" s="59"/>
      <c r="J1" s="59"/>
      <c r="K1" s="59"/>
      <c r="L1" s="59"/>
      <c r="M1" s="59"/>
      <c r="N1" s="59"/>
      <c r="O1" s="59"/>
      <c r="P1" s="59"/>
      <c r="Q1" s="4" t="s">
        <v>6</v>
      </c>
      <c r="R1" s="45" t="s">
        <v>17</v>
      </c>
      <c r="S1" s="45" t="s">
        <v>71</v>
      </c>
      <c r="U1" s="39" t="s">
        <v>74</v>
      </c>
      <c r="V1" s="39" t="s">
        <v>75</v>
      </c>
    </row>
    <row r="2" spans="1:27" ht="15.75" x14ac:dyDescent="0.25">
      <c r="A2" s="49"/>
      <c r="B2" s="49"/>
      <c r="C2" s="49"/>
      <c r="D2" s="49"/>
      <c r="E2" s="14" t="s">
        <v>7</v>
      </c>
      <c r="F2" s="14" t="s">
        <v>8</v>
      </c>
      <c r="G2" s="14" t="s">
        <v>9</v>
      </c>
      <c r="H2" s="15" t="s">
        <v>10</v>
      </c>
      <c r="I2" s="15" t="s">
        <v>83</v>
      </c>
      <c r="J2" s="15" t="s">
        <v>12</v>
      </c>
      <c r="K2" s="15" t="s">
        <v>12</v>
      </c>
      <c r="L2" s="15" t="s">
        <v>12</v>
      </c>
      <c r="M2" s="15" t="s">
        <v>13</v>
      </c>
      <c r="N2" s="15" t="s">
        <v>13</v>
      </c>
      <c r="O2" s="15" t="s">
        <v>14</v>
      </c>
      <c r="P2" s="15" t="s">
        <v>15</v>
      </c>
      <c r="Q2" s="14" t="s">
        <v>16</v>
      </c>
      <c r="R2" s="45"/>
      <c r="S2" s="45"/>
      <c r="U2" s="36" t="s">
        <v>76</v>
      </c>
      <c r="V2" s="40">
        <v>3.3</v>
      </c>
    </row>
    <row r="3" spans="1:27" ht="15.75" x14ac:dyDescent="0.25">
      <c r="A3" s="49"/>
      <c r="B3" s="49"/>
      <c r="C3" s="49"/>
      <c r="D3" s="49"/>
      <c r="E3" s="14" t="s">
        <v>19</v>
      </c>
      <c r="F3" s="14" t="s">
        <v>20</v>
      </c>
      <c r="G3" s="14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5" t="s">
        <v>26</v>
      </c>
      <c r="M3" s="15" t="s">
        <v>27</v>
      </c>
      <c r="N3" s="15" t="s">
        <v>28</v>
      </c>
      <c r="O3" s="15" t="s">
        <v>29</v>
      </c>
      <c r="P3" s="15" t="s">
        <v>30</v>
      </c>
      <c r="Q3" s="14" t="s">
        <v>31</v>
      </c>
      <c r="R3" s="7" t="s">
        <v>39</v>
      </c>
      <c r="S3" s="8" t="s">
        <v>32</v>
      </c>
      <c r="U3" s="41" t="s">
        <v>77</v>
      </c>
      <c r="V3" s="40">
        <v>3.3</v>
      </c>
      <c r="AA3" t="s">
        <v>73</v>
      </c>
    </row>
    <row r="4" spans="1:27" ht="15.75" x14ac:dyDescent="0.25">
      <c r="A4" s="9">
        <v>1</v>
      </c>
      <c r="B4" s="3" t="s">
        <v>42</v>
      </c>
      <c r="C4" s="5" t="s">
        <v>33</v>
      </c>
      <c r="D4" s="13">
        <v>1</v>
      </c>
      <c r="E4" s="14">
        <v>4</v>
      </c>
      <c r="F4" s="14">
        <v>3</v>
      </c>
      <c r="G4" s="14">
        <v>4</v>
      </c>
      <c r="H4" s="6">
        <v>3</v>
      </c>
      <c r="I4" s="6">
        <v>1</v>
      </c>
      <c r="J4" s="6">
        <v>2</v>
      </c>
      <c r="K4" s="6">
        <v>1</v>
      </c>
      <c r="L4" s="6">
        <v>4</v>
      </c>
      <c r="M4" s="6">
        <v>3</v>
      </c>
      <c r="N4" s="6">
        <v>4</v>
      </c>
      <c r="O4" s="6">
        <v>3</v>
      </c>
      <c r="P4" s="6">
        <v>3</v>
      </c>
      <c r="Q4" s="14">
        <v>3</v>
      </c>
      <c r="R4" s="6">
        <f>SUM(E4:Q4)</f>
        <v>38</v>
      </c>
      <c r="S4" s="16">
        <f>R4/52*100</f>
        <v>73.076923076923066</v>
      </c>
      <c r="U4" s="41" t="s">
        <v>78</v>
      </c>
      <c r="V4" s="40">
        <v>3.3</v>
      </c>
    </row>
    <row r="5" spans="1:27" ht="15.75" x14ac:dyDescent="0.25">
      <c r="A5" s="9">
        <v>2</v>
      </c>
      <c r="B5" s="11" t="s">
        <v>84</v>
      </c>
      <c r="C5" s="5" t="s">
        <v>33</v>
      </c>
      <c r="D5" s="12">
        <v>0</v>
      </c>
      <c r="E5" s="14">
        <v>3</v>
      </c>
      <c r="F5" s="14">
        <v>4</v>
      </c>
      <c r="G5" s="14">
        <v>4</v>
      </c>
      <c r="H5" s="6">
        <v>3</v>
      </c>
      <c r="I5" s="6">
        <v>4</v>
      </c>
      <c r="J5" s="6">
        <v>3</v>
      </c>
      <c r="K5" s="6">
        <v>3</v>
      </c>
      <c r="L5" s="6">
        <v>3</v>
      </c>
      <c r="M5" s="6">
        <v>4</v>
      </c>
      <c r="N5" s="6">
        <v>3</v>
      </c>
      <c r="O5" s="6">
        <v>3</v>
      </c>
      <c r="P5" s="6">
        <v>2</v>
      </c>
      <c r="Q5" s="14">
        <v>3</v>
      </c>
      <c r="R5" s="6">
        <f t="shared" ref="R5:R32" si="0">SUM(E5:Q5)</f>
        <v>42</v>
      </c>
      <c r="S5" s="16">
        <f t="shared" ref="S5:S32" si="1">R5/52*100</f>
        <v>80.769230769230774</v>
      </c>
      <c r="U5" s="41" t="s">
        <v>79</v>
      </c>
      <c r="V5" s="40">
        <v>10.3</v>
      </c>
      <c r="W5" t="s">
        <v>73</v>
      </c>
    </row>
    <row r="6" spans="1:27" ht="15.75" x14ac:dyDescent="0.25">
      <c r="A6" s="9">
        <v>3</v>
      </c>
      <c r="B6" s="10" t="s">
        <v>85</v>
      </c>
      <c r="C6" s="5" t="s">
        <v>33</v>
      </c>
      <c r="D6" s="13">
        <v>1</v>
      </c>
      <c r="E6" s="14">
        <v>3</v>
      </c>
      <c r="F6" s="8">
        <v>2</v>
      </c>
      <c r="G6" s="14">
        <v>3</v>
      </c>
      <c r="H6" s="6">
        <v>3</v>
      </c>
      <c r="I6" s="8">
        <v>2</v>
      </c>
      <c r="J6" s="6">
        <v>3</v>
      </c>
      <c r="K6" s="6">
        <v>4</v>
      </c>
      <c r="L6" s="8">
        <v>2</v>
      </c>
      <c r="M6" s="6">
        <v>3</v>
      </c>
      <c r="N6" s="6">
        <v>4</v>
      </c>
      <c r="O6" s="6">
        <v>3</v>
      </c>
      <c r="P6" s="6">
        <v>3</v>
      </c>
      <c r="Q6" s="14">
        <v>2</v>
      </c>
      <c r="R6" s="42">
        <f t="shared" si="0"/>
        <v>37</v>
      </c>
      <c r="S6" s="43">
        <f t="shared" si="1"/>
        <v>71.15384615384616</v>
      </c>
      <c r="U6" s="41" t="s">
        <v>81</v>
      </c>
      <c r="V6" s="40">
        <v>6.9</v>
      </c>
    </row>
    <row r="7" spans="1:27" ht="15.75" x14ac:dyDescent="0.25">
      <c r="A7" s="9">
        <v>4</v>
      </c>
      <c r="B7" s="10" t="s">
        <v>86</v>
      </c>
      <c r="C7" s="5" t="s">
        <v>33</v>
      </c>
      <c r="D7" s="13">
        <v>1</v>
      </c>
      <c r="E7" s="14">
        <v>3</v>
      </c>
      <c r="F7" s="14">
        <v>4</v>
      </c>
      <c r="G7" s="14">
        <v>3</v>
      </c>
      <c r="H7" s="6">
        <v>3</v>
      </c>
      <c r="I7" s="6">
        <v>3</v>
      </c>
      <c r="J7" s="6">
        <v>3</v>
      </c>
      <c r="K7" s="6">
        <v>3</v>
      </c>
      <c r="L7" s="6">
        <v>3</v>
      </c>
      <c r="M7" s="6">
        <v>3</v>
      </c>
      <c r="N7" s="6">
        <v>3</v>
      </c>
      <c r="O7" s="6">
        <v>3</v>
      </c>
      <c r="P7" s="6">
        <v>3</v>
      </c>
      <c r="Q7" s="14">
        <v>3</v>
      </c>
      <c r="R7" s="6">
        <f t="shared" si="0"/>
        <v>40</v>
      </c>
      <c r="S7" s="16">
        <f t="shared" si="1"/>
        <v>76.923076923076934</v>
      </c>
      <c r="T7" t="s">
        <v>73</v>
      </c>
      <c r="U7" s="41" t="s">
        <v>82</v>
      </c>
      <c r="V7" s="40">
        <v>3.4</v>
      </c>
    </row>
    <row r="8" spans="1:27" ht="15.75" x14ac:dyDescent="0.25">
      <c r="A8" s="9">
        <v>5</v>
      </c>
      <c r="B8" s="10" t="s">
        <v>87</v>
      </c>
      <c r="C8" s="5" t="s">
        <v>33</v>
      </c>
      <c r="D8" s="13">
        <v>1</v>
      </c>
      <c r="E8" s="14">
        <v>3</v>
      </c>
      <c r="F8" s="14">
        <v>4</v>
      </c>
      <c r="G8" s="14">
        <v>3</v>
      </c>
      <c r="H8" s="6">
        <v>3</v>
      </c>
      <c r="I8" s="6">
        <v>3</v>
      </c>
      <c r="J8" s="6">
        <v>3</v>
      </c>
      <c r="K8" s="6">
        <v>3</v>
      </c>
      <c r="L8" s="6">
        <v>3</v>
      </c>
      <c r="M8" s="6">
        <v>3</v>
      </c>
      <c r="N8" s="6">
        <v>3</v>
      </c>
      <c r="O8" s="6">
        <v>3</v>
      </c>
      <c r="P8" s="6">
        <v>3</v>
      </c>
      <c r="Q8" s="14">
        <v>3</v>
      </c>
      <c r="R8" s="6">
        <f t="shared" si="0"/>
        <v>40</v>
      </c>
      <c r="S8" s="16">
        <f t="shared" si="1"/>
        <v>76.923076923076934</v>
      </c>
      <c r="U8" s="41" t="s">
        <v>80</v>
      </c>
      <c r="V8" s="40">
        <v>3.4</v>
      </c>
    </row>
    <row r="9" spans="1:27" ht="15.75" x14ac:dyDescent="0.25">
      <c r="A9" s="9">
        <v>6</v>
      </c>
      <c r="B9" s="10" t="s">
        <v>88</v>
      </c>
      <c r="C9" s="5" t="s">
        <v>33</v>
      </c>
      <c r="D9" s="12">
        <v>0</v>
      </c>
      <c r="E9" s="14">
        <v>4</v>
      </c>
      <c r="F9" s="14">
        <v>4</v>
      </c>
      <c r="G9" s="14">
        <v>3</v>
      </c>
      <c r="H9" s="6">
        <v>4</v>
      </c>
      <c r="I9" s="6">
        <v>4</v>
      </c>
      <c r="J9" s="6">
        <v>4</v>
      </c>
      <c r="K9" s="6">
        <v>4</v>
      </c>
      <c r="L9" s="6">
        <v>4</v>
      </c>
      <c r="M9" s="6">
        <v>4</v>
      </c>
      <c r="N9" s="6">
        <v>3</v>
      </c>
      <c r="O9" s="6">
        <v>4</v>
      </c>
      <c r="P9" s="6">
        <v>4</v>
      </c>
      <c r="Q9" s="14">
        <v>4</v>
      </c>
      <c r="R9" s="6">
        <f t="shared" si="0"/>
        <v>50</v>
      </c>
      <c r="S9" s="16">
        <f t="shared" si="1"/>
        <v>96.15384615384616</v>
      </c>
      <c r="U9" s="36" t="s">
        <v>6</v>
      </c>
      <c r="V9" s="40">
        <v>3.4</v>
      </c>
    </row>
    <row r="10" spans="1:27" ht="15.75" x14ac:dyDescent="0.25">
      <c r="A10" s="9">
        <v>7</v>
      </c>
      <c r="B10" s="10" t="s">
        <v>89</v>
      </c>
      <c r="C10" s="5" t="s">
        <v>33</v>
      </c>
      <c r="D10" s="12">
        <v>0</v>
      </c>
      <c r="E10" s="14">
        <v>3</v>
      </c>
      <c r="F10" s="14">
        <v>4</v>
      </c>
      <c r="G10" s="14">
        <v>3</v>
      </c>
      <c r="H10" s="6">
        <v>3</v>
      </c>
      <c r="I10" s="6">
        <v>3</v>
      </c>
      <c r="J10" s="6">
        <v>4</v>
      </c>
      <c r="K10" s="6">
        <v>3</v>
      </c>
      <c r="L10" s="6">
        <v>4</v>
      </c>
      <c r="M10" s="6">
        <v>4</v>
      </c>
      <c r="N10" s="6">
        <v>4</v>
      </c>
      <c r="O10" s="6">
        <v>3</v>
      </c>
      <c r="P10" s="6">
        <v>4</v>
      </c>
      <c r="Q10" s="14">
        <v>4</v>
      </c>
      <c r="R10" s="6">
        <f t="shared" si="0"/>
        <v>46</v>
      </c>
      <c r="S10" s="16">
        <f t="shared" si="1"/>
        <v>88.461538461538453</v>
      </c>
    </row>
    <row r="11" spans="1:27" ht="15.75" x14ac:dyDescent="0.25">
      <c r="A11" s="9">
        <v>8</v>
      </c>
      <c r="B11" s="3" t="s">
        <v>90</v>
      </c>
      <c r="C11" s="5" t="s">
        <v>33</v>
      </c>
      <c r="D11" s="13">
        <v>1</v>
      </c>
      <c r="E11" s="14">
        <v>4</v>
      </c>
      <c r="F11" s="14">
        <v>4</v>
      </c>
      <c r="G11" s="14">
        <v>3</v>
      </c>
      <c r="H11" s="6">
        <v>3</v>
      </c>
      <c r="I11" s="6">
        <v>4</v>
      </c>
      <c r="J11" s="6">
        <v>4</v>
      </c>
      <c r="K11" s="6">
        <v>3</v>
      </c>
      <c r="L11" s="6">
        <v>4</v>
      </c>
      <c r="M11" s="6">
        <v>3</v>
      </c>
      <c r="N11" s="6">
        <v>4</v>
      </c>
      <c r="O11" s="6">
        <v>3</v>
      </c>
      <c r="P11" s="6">
        <v>4</v>
      </c>
      <c r="Q11" s="14">
        <v>3</v>
      </c>
      <c r="R11" s="6">
        <f t="shared" si="0"/>
        <v>46</v>
      </c>
      <c r="S11" s="16">
        <f t="shared" si="1"/>
        <v>88.461538461538453</v>
      </c>
    </row>
    <row r="12" spans="1:27" ht="15.75" x14ac:dyDescent="0.25">
      <c r="A12" s="9">
        <v>9</v>
      </c>
      <c r="B12" s="3" t="s">
        <v>91</v>
      </c>
      <c r="C12" s="5" t="s">
        <v>33</v>
      </c>
      <c r="D12" s="13">
        <v>1</v>
      </c>
      <c r="E12" s="14">
        <v>3</v>
      </c>
      <c r="F12" s="14">
        <v>4</v>
      </c>
      <c r="G12" s="14">
        <v>3</v>
      </c>
      <c r="H12" s="6">
        <v>3</v>
      </c>
      <c r="I12" s="6">
        <v>3</v>
      </c>
      <c r="J12" s="6">
        <v>3</v>
      </c>
      <c r="K12" s="6">
        <v>3</v>
      </c>
      <c r="L12" s="6">
        <v>3</v>
      </c>
      <c r="M12" s="6">
        <v>3</v>
      </c>
      <c r="N12" s="6">
        <v>3</v>
      </c>
      <c r="O12" s="6">
        <v>2</v>
      </c>
      <c r="P12" s="6">
        <v>3</v>
      </c>
      <c r="Q12" s="14">
        <v>3</v>
      </c>
      <c r="R12" s="6">
        <f t="shared" si="0"/>
        <v>39</v>
      </c>
      <c r="S12" s="16">
        <f t="shared" si="1"/>
        <v>75</v>
      </c>
    </row>
    <row r="13" spans="1:27" ht="15.75" x14ac:dyDescent="0.25">
      <c r="A13" s="9">
        <v>10</v>
      </c>
      <c r="B13" s="3" t="s">
        <v>92</v>
      </c>
      <c r="C13" s="5" t="s">
        <v>33</v>
      </c>
      <c r="D13" s="12">
        <v>0</v>
      </c>
      <c r="E13" s="14">
        <v>3</v>
      </c>
      <c r="F13" s="14">
        <v>3</v>
      </c>
      <c r="G13" s="14">
        <v>4</v>
      </c>
      <c r="H13" s="6">
        <v>3</v>
      </c>
      <c r="I13" s="6">
        <v>4</v>
      </c>
      <c r="J13" s="6">
        <v>4</v>
      </c>
      <c r="K13" s="6">
        <v>3</v>
      </c>
      <c r="L13" s="6">
        <v>3</v>
      </c>
      <c r="M13" s="6">
        <v>4</v>
      </c>
      <c r="N13" s="6">
        <v>3</v>
      </c>
      <c r="O13" s="6">
        <v>4</v>
      </c>
      <c r="P13" s="6">
        <v>4</v>
      </c>
      <c r="Q13" s="14">
        <v>4</v>
      </c>
      <c r="R13" s="6">
        <f t="shared" si="0"/>
        <v>46</v>
      </c>
      <c r="S13" s="16">
        <f t="shared" si="1"/>
        <v>88.461538461538453</v>
      </c>
    </row>
    <row r="14" spans="1:27" ht="15.75" x14ac:dyDescent="0.25">
      <c r="A14" s="9">
        <v>11</v>
      </c>
      <c r="B14" s="3" t="s">
        <v>93</v>
      </c>
      <c r="C14" s="5" t="s">
        <v>33</v>
      </c>
      <c r="D14" s="12">
        <v>0</v>
      </c>
      <c r="E14" s="14">
        <v>3</v>
      </c>
      <c r="F14" s="14">
        <v>4</v>
      </c>
      <c r="G14" s="14">
        <v>4</v>
      </c>
      <c r="H14" s="6">
        <v>3</v>
      </c>
      <c r="I14" s="6">
        <v>3</v>
      </c>
      <c r="J14" s="6">
        <v>3</v>
      </c>
      <c r="K14" s="6">
        <v>4</v>
      </c>
      <c r="L14" s="6">
        <v>4</v>
      </c>
      <c r="M14" s="6">
        <v>4</v>
      </c>
      <c r="N14" s="6">
        <v>4</v>
      </c>
      <c r="O14" s="6">
        <v>3</v>
      </c>
      <c r="P14" s="6">
        <v>3</v>
      </c>
      <c r="Q14" s="14">
        <v>3</v>
      </c>
      <c r="R14" s="6">
        <f t="shared" si="0"/>
        <v>45</v>
      </c>
      <c r="S14" s="16">
        <f t="shared" si="1"/>
        <v>86.538461538461547</v>
      </c>
    </row>
    <row r="15" spans="1:27" ht="15.75" x14ac:dyDescent="0.25">
      <c r="A15" s="9">
        <v>12</v>
      </c>
      <c r="B15" s="3" t="s">
        <v>94</v>
      </c>
      <c r="C15" s="5" t="s">
        <v>33</v>
      </c>
      <c r="D15" s="12">
        <v>0</v>
      </c>
      <c r="E15" s="14">
        <v>3</v>
      </c>
      <c r="F15" s="14">
        <v>4</v>
      </c>
      <c r="G15" s="14">
        <v>3</v>
      </c>
      <c r="H15" s="6">
        <v>3</v>
      </c>
      <c r="I15" s="6">
        <v>4</v>
      </c>
      <c r="J15" s="6">
        <v>3</v>
      </c>
      <c r="K15" s="6">
        <v>4</v>
      </c>
      <c r="L15" s="6">
        <v>3</v>
      </c>
      <c r="M15" s="6">
        <v>4</v>
      </c>
      <c r="N15" s="6">
        <v>4</v>
      </c>
      <c r="O15" s="6">
        <v>3</v>
      </c>
      <c r="P15" s="6">
        <v>3</v>
      </c>
      <c r="Q15" s="14">
        <v>3</v>
      </c>
      <c r="R15" s="6">
        <f t="shared" si="0"/>
        <v>44</v>
      </c>
      <c r="S15" s="16">
        <f t="shared" si="1"/>
        <v>84.615384615384613</v>
      </c>
    </row>
    <row r="16" spans="1:27" ht="15.75" x14ac:dyDescent="0.25">
      <c r="A16" s="9">
        <v>13</v>
      </c>
      <c r="B16" s="3" t="s">
        <v>95</v>
      </c>
      <c r="C16" s="5" t="s">
        <v>34</v>
      </c>
      <c r="D16" s="12">
        <v>0</v>
      </c>
      <c r="E16" s="14">
        <v>3</v>
      </c>
      <c r="F16" s="14">
        <v>4</v>
      </c>
      <c r="G16" s="14">
        <v>3</v>
      </c>
      <c r="H16" s="6">
        <v>4</v>
      </c>
      <c r="I16" s="6">
        <v>3</v>
      </c>
      <c r="J16" s="6">
        <v>4</v>
      </c>
      <c r="K16" s="6">
        <v>4</v>
      </c>
      <c r="L16" s="6">
        <v>4</v>
      </c>
      <c r="M16" s="6">
        <v>4</v>
      </c>
      <c r="N16" s="6">
        <v>4</v>
      </c>
      <c r="O16" s="6">
        <v>3</v>
      </c>
      <c r="P16" s="6">
        <v>3</v>
      </c>
      <c r="Q16" s="14">
        <v>4</v>
      </c>
      <c r="R16" s="6">
        <f t="shared" si="0"/>
        <v>47</v>
      </c>
      <c r="S16" s="16">
        <f t="shared" si="1"/>
        <v>90.384615384615387</v>
      </c>
    </row>
    <row r="17" spans="1:29" ht="15.75" x14ac:dyDescent="0.25">
      <c r="A17" s="9">
        <v>14</v>
      </c>
      <c r="B17" s="3" t="s">
        <v>96</v>
      </c>
      <c r="C17" s="5" t="s">
        <v>34</v>
      </c>
      <c r="D17" s="12">
        <v>0</v>
      </c>
      <c r="E17" s="14">
        <v>4</v>
      </c>
      <c r="F17" s="14">
        <v>4</v>
      </c>
      <c r="G17" s="14">
        <v>3</v>
      </c>
      <c r="H17" s="6">
        <v>3</v>
      </c>
      <c r="I17" s="6">
        <v>4</v>
      </c>
      <c r="J17" s="6">
        <v>3</v>
      </c>
      <c r="K17" s="6">
        <v>3</v>
      </c>
      <c r="L17" s="6">
        <v>4</v>
      </c>
      <c r="M17" s="6">
        <v>3</v>
      </c>
      <c r="N17" s="6">
        <v>3</v>
      </c>
      <c r="O17" s="6">
        <v>4</v>
      </c>
      <c r="P17" s="6">
        <v>3</v>
      </c>
      <c r="Q17" s="14">
        <v>4</v>
      </c>
      <c r="R17" s="6">
        <f t="shared" si="0"/>
        <v>45</v>
      </c>
      <c r="S17" s="16">
        <f t="shared" si="1"/>
        <v>86.538461538461547</v>
      </c>
    </row>
    <row r="18" spans="1:29" ht="15.75" x14ac:dyDescent="0.25">
      <c r="A18" s="9">
        <v>15</v>
      </c>
      <c r="B18" s="3" t="s">
        <v>97</v>
      </c>
      <c r="C18" s="5" t="s">
        <v>34</v>
      </c>
      <c r="D18" s="12">
        <v>0</v>
      </c>
      <c r="E18" s="14">
        <v>3</v>
      </c>
      <c r="F18" s="14">
        <v>4</v>
      </c>
      <c r="G18" s="14">
        <v>3</v>
      </c>
      <c r="H18" s="6">
        <v>3</v>
      </c>
      <c r="I18" s="6">
        <v>4</v>
      </c>
      <c r="J18" s="6">
        <v>3</v>
      </c>
      <c r="K18" s="6">
        <v>3</v>
      </c>
      <c r="L18" s="6">
        <v>4</v>
      </c>
      <c r="M18" s="6">
        <v>3</v>
      </c>
      <c r="N18" s="6">
        <v>3</v>
      </c>
      <c r="O18" s="6">
        <v>4</v>
      </c>
      <c r="P18" s="6">
        <v>3</v>
      </c>
      <c r="Q18" s="14">
        <v>3</v>
      </c>
      <c r="R18" s="6">
        <f t="shared" si="0"/>
        <v>43</v>
      </c>
      <c r="S18" s="16">
        <f t="shared" si="1"/>
        <v>82.692307692307693</v>
      </c>
      <c r="AC18" t="s">
        <v>73</v>
      </c>
    </row>
    <row r="19" spans="1:29" ht="15.75" x14ac:dyDescent="0.25">
      <c r="A19" s="9">
        <v>16</v>
      </c>
      <c r="B19" s="3" t="s">
        <v>98</v>
      </c>
      <c r="C19" s="5" t="s">
        <v>34</v>
      </c>
      <c r="D19" s="13">
        <v>1</v>
      </c>
      <c r="E19" s="14">
        <v>3</v>
      </c>
      <c r="F19" s="14">
        <v>4</v>
      </c>
      <c r="G19" s="14">
        <v>3</v>
      </c>
      <c r="H19" s="6">
        <v>4</v>
      </c>
      <c r="I19" s="6">
        <v>4</v>
      </c>
      <c r="J19" s="6">
        <v>3</v>
      </c>
      <c r="K19" s="6">
        <v>4</v>
      </c>
      <c r="L19" s="6">
        <v>4</v>
      </c>
      <c r="M19" s="6">
        <v>4</v>
      </c>
      <c r="N19" s="6">
        <v>4</v>
      </c>
      <c r="O19" s="6">
        <v>4</v>
      </c>
      <c r="P19" s="6">
        <v>3</v>
      </c>
      <c r="Q19" s="14">
        <v>4</v>
      </c>
      <c r="R19" s="6">
        <f t="shared" si="0"/>
        <v>48</v>
      </c>
      <c r="S19" s="16">
        <f t="shared" si="1"/>
        <v>92.307692307692307</v>
      </c>
    </row>
    <row r="20" spans="1:29" ht="15.75" x14ac:dyDescent="0.25">
      <c r="A20" s="9">
        <v>17</v>
      </c>
      <c r="B20" s="3" t="s">
        <v>100</v>
      </c>
      <c r="C20" s="5" t="s">
        <v>34</v>
      </c>
      <c r="D20" s="13">
        <v>1</v>
      </c>
      <c r="E20" s="14">
        <v>3</v>
      </c>
      <c r="F20" s="14">
        <v>3</v>
      </c>
      <c r="G20" s="14">
        <v>4</v>
      </c>
      <c r="H20" s="6">
        <v>4</v>
      </c>
      <c r="I20" s="6">
        <v>3</v>
      </c>
      <c r="J20" s="6">
        <v>4</v>
      </c>
      <c r="K20" s="6">
        <v>3</v>
      </c>
      <c r="L20" s="6">
        <v>3</v>
      </c>
      <c r="M20" s="6">
        <v>3</v>
      </c>
      <c r="N20" s="6">
        <v>3</v>
      </c>
      <c r="O20" s="6">
        <v>4</v>
      </c>
      <c r="P20" s="6">
        <v>4</v>
      </c>
      <c r="Q20" s="14">
        <v>4</v>
      </c>
      <c r="R20" s="6">
        <f t="shared" si="0"/>
        <v>45</v>
      </c>
      <c r="S20" s="16">
        <f t="shared" si="1"/>
        <v>86.538461538461547</v>
      </c>
    </row>
    <row r="21" spans="1:29" ht="15.75" x14ac:dyDescent="0.25">
      <c r="A21" s="9">
        <v>18</v>
      </c>
      <c r="B21" s="3" t="s">
        <v>99</v>
      </c>
      <c r="C21" s="5" t="s">
        <v>34</v>
      </c>
      <c r="D21" s="12">
        <v>0</v>
      </c>
      <c r="E21" s="14">
        <v>3</v>
      </c>
      <c r="F21" s="14">
        <v>4</v>
      </c>
      <c r="G21" s="14">
        <v>3</v>
      </c>
      <c r="H21" s="6">
        <v>4</v>
      </c>
      <c r="I21" s="6">
        <v>3</v>
      </c>
      <c r="J21" s="6">
        <v>3</v>
      </c>
      <c r="K21" s="6">
        <v>3</v>
      </c>
      <c r="L21" s="6">
        <v>4</v>
      </c>
      <c r="M21" s="6">
        <v>4</v>
      </c>
      <c r="N21" s="6">
        <v>4</v>
      </c>
      <c r="O21" s="6">
        <v>3</v>
      </c>
      <c r="P21" s="6">
        <v>3</v>
      </c>
      <c r="Q21" s="14">
        <v>4</v>
      </c>
      <c r="R21" s="6">
        <f t="shared" si="0"/>
        <v>45</v>
      </c>
      <c r="S21" s="16">
        <f t="shared" si="1"/>
        <v>86.538461538461547</v>
      </c>
    </row>
    <row r="22" spans="1:29" ht="15.75" x14ac:dyDescent="0.25">
      <c r="A22" s="9">
        <v>19</v>
      </c>
      <c r="B22" s="3" t="s">
        <v>101</v>
      </c>
      <c r="C22" s="5" t="s">
        <v>34</v>
      </c>
      <c r="D22" s="12">
        <v>0</v>
      </c>
      <c r="E22" s="14">
        <v>3</v>
      </c>
      <c r="F22" s="14">
        <v>4</v>
      </c>
      <c r="G22" s="14">
        <v>4</v>
      </c>
      <c r="H22" s="6">
        <v>3</v>
      </c>
      <c r="I22" s="6">
        <v>3</v>
      </c>
      <c r="J22" s="6">
        <v>3</v>
      </c>
      <c r="K22" s="6">
        <v>3</v>
      </c>
      <c r="L22" s="6">
        <v>3</v>
      </c>
      <c r="M22" s="6">
        <v>3</v>
      </c>
      <c r="N22" s="6">
        <v>4</v>
      </c>
      <c r="O22" s="6">
        <v>3</v>
      </c>
      <c r="P22" s="6">
        <v>4</v>
      </c>
      <c r="Q22" s="14">
        <v>4</v>
      </c>
      <c r="R22" s="6">
        <f t="shared" si="0"/>
        <v>44</v>
      </c>
      <c r="S22" s="16">
        <f t="shared" si="1"/>
        <v>84.615384615384613</v>
      </c>
    </row>
    <row r="23" spans="1:29" ht="15.75" x14ac:dyDescent="0.25">
      <c r="A23" s="9">
        <v>20</v>
      </c>
      <c r="B23" s="3" t="s">
        <v>102</v>
      </c>
      <c r="C23" s="5" t="s">
        <v>34</v>
      </c>
      <c r="D23" s="13">
        <v>1</v>
      </c>
      <c r="E23" s="14">
        <v>4</v>
      </c>
      <c r="F23" s="14">
        <v>4</v>
      </c>
      <c r="G23" s="14">
        <v>4</v>
      </c>
      <c r="H23" s="6">
        <v>3</v>
      </c>
      <c r="I23" s="6">
        <v>4</v>
      </c>
      <c r="J23" s="6">
        <v>3</v>
      </c>
      <c r="K23" s="6">
        <v>3</v>
      </c>
      <c r="L23" s="6">
        <v>4</v>
      </c>
      <c r="M23" s="6">
        <v>4</v>
      </c>
      <c r="N23" s="6">
        <v>4</v>
      </c>
      <c r="O23" s="6">
        <v>4</v>
      </c>
      <c r="P23" s="6">
        <v>4</v>
      </c>
      <c r="Q23" s="14">
        <v>4</v>
      </c>
      <c r="R23" s="6">
        <f t="shared" si="0"/>
        <v>49</v>
      </c>
      <c r="S23" s="16">
        <f t="shared" si="1"/>
        <v>94.230769230769226</v>
      </c>
    </row>
    <row r="24" spans="1:29" ht="15.75" x14ac:dyDescent="0.25">
      <c r="A24" s="9">
        <v>21</v>
      </c>
      <c r="B24" s="3" t="s">
        <v>103</v>
      </c>
      <c r="C24" s="5" t="s">
        <v>34</v>
      </c>
      <c r="D24" s="12">
        <v>0</v>
      </c>
      <c r="E24" s="14">
        <v>4</v>
      </c>
      <c r="F24" s="14">
        <v>3</v>
      </c>
      <c r="G24" s="14">
        <v>3</v>
      </c>
      <c r="H24" s="6">
        <v>4</v>
      </c>
      <c r="I24" s="6">
        <v>3</v>
      </c>
      <c r="J24" s="6">
        <v>3</v>
      </c>
      <c r="K24" s="6">
        <v>4</v>
      </c>
      <c r="L24" s="6">
        <v>4</v>
      </c>
      <c r="M24" s="6">
        <v>3</v>
      </c>
      <c r="N24" s="6">
        <v>3</v>
      </c>
      <c r="O24" s="6">
        <v>4</v>
      </c>
      <c r="P24" s="6">
        <v>3</v>
      </c>
      <c r="Q24" s="14">
        <v>3</v>
      </c>
      <c r="R24" s="6">
        <f t="shared" si="0"/>
        <v>44</v>
      </c>
      <c r="S24" s="16">
        <f t="shared" si="1"/>
        <v>84.615384615384613</v>
      </c>
    </row>
    <row r="25" spans="1:29" ht="15.75" x14ac:dyDescent="0.25">
      <c r="A25" s="9">
        <v>22</v>
      </c>
      <c r="B25" s="10" t="s">
        <v>104</v>
      </c>
      <c r="C25" s="5" t="s">
        <v>35</v>
      </c>
      <c r="D25" s="13">
        <v>1</v>
      </c>
      <c r="E25" s="14">
        <v>3</v>
      </c>
      <c r="F25" s="14">
        <v>4</v>
      </c>
      <c r="G25" s="14">
        <v>4</v>
      </c>
      <c r="H25" s="6">
        <v>4</v>
      </c>
      <c r="I25" s="6">
        <v>3</v>
      </c>
      <c r="J25" s="6">
        <v>3</v>
      </c>
      <c r="K25" s="6">
        <v>3</v>
      </c>
      <c r="L25" s="6">
        <v>4</v>
      </c>
      <c r="M25" s="6">
        <v>4</v>
      </c>
      <c r="N25" s="6">
        <v>4</v>
      </c>
      <c r="O25" s="6">
        <v>4</v>
      </c>
      <c r="P25" s="6">
        <v>3</v>
      </c>
      <c r="Q25" s="14">
        <v>4</v>
      </c>
      <c r="R25" s="6">
        <f t="shared" si="0"/>
        <v>47</v>
      </c>
      <c r="S25" s="16">
        <f t="shared" si="1"/>
        <v>90.384615384615387</v>
      </c>
    </row>
    <row r="26" spans="1:29" ht="15.75" x14ac:dyDescent="0.25">
      <c r="A26" s="9">
        <v>23</v>
      </c>
      <c r="B26" s="10" t="s">
        <v>105</v>
      </c>
      <c r="C26" s="5" t="s">
        <v>35</v>
      </c>
      <c r="D26" s="13">
        <v>1</v>
      </c>
      <c r="E26" s="14">
        <v>3</v>
      </c>
      <c r="F26" s="14">
        <v>3</v>
      </c>
      <c r="G26" s="14">
        <v>4</v>
      </c>
      <c r="H26" s="6">
        <v>4</v>
      </c>
      <c r="I26" s="6">
        <v>3</v>
      </c>
      <c r="J26" s="6">
        <v>4</v>
      </c>
      <c r="K26" s="6">
        <v>4</v>
      </c>
      <c r="L26" s="6">
        <v>3</v>
      </c>
      <c r="M26" s="6">
        <v>4</v>
      </c>
      <c r="N26" s="6">
        <v>3</v>
      </c>
      <c r="O26" s="6">
        <v>3</v>
      </c>
      <c r="P26" s="6">
        <v>4</v>
      </c>
      <c r="Q26" s="14">
        <v>3</v>
      </c>
      <c r="R26" s="6">
        <f t="shared" si="0"/>
        <v>45</v>
      </c>
      <c r="S26" s="16">
        <f t="shared" si="1"/>
        <v>86.538461538461547</v>
      </c>
    </row>
    <row r="27" spans="1:29" ht="15.75" x14ac:dyDescent="0.25">
      <c r="A27" s="9">
        <v>24</v>
      </c>
      <c r="B27" s="10" t="s">
        <v>106</v>
      </c>
      <c r="C27" s="5" t="s">
        <v>35</v>
      </c>
      <c r="D27" s="13">
        <v>1</v>
      </c>
      <c r="E27" s="14">
        <v>3</v>
      </c>
      <c r="F27" s="14">
        <v>3</v>
      </c>
      <c r="G27" s="14">
        <v>3</v>
      </c>
      <c r="H27" s="6">
        <v>1</v>
      </c>
      <c r="I27" s="6">
        <v>3</v>
      </c>
      <c r="J27" s="6">
        <v>3</v>
      </c>
      <c r="K27" s="6">
        <v>3</v>
      </c>
      <c r="L27" s="6">
        <v>3</v>
      </c>
      <c r="M27" s="6">
        <v>4</v>
      </c>
      <c r="N27" s="6">
        <v>2</v>
      </c>
      <c r="O27" s="6">
        <v>4</v>
      </c>
      <c r="P27" s="6">
        <v>4</v>
      </c>
      <c r="Q27" s="14">
        <v>2</v>
      </c>
      <c r="R27" s="6">
        <f t="shared" si="0"/>
        <v>38</v>
      </c>
      <c r="S27" s="16">
        <f t="shared" si="1"/>
        <v>73.076923076923066</v>
      </c>
    </row>
    <row r="28" spans="1:29" ht="15.75" x14ac:dyDescent="0.25">
      <c r="A28" s="9">
        <v>25</v>
      </c>
      <c r="B28" s="10" t="s">
        <v>107</v>
      </c>
      <c r="C28" s="5" t="s">
        <v>35</v>
      </c>
      <c r="D28" s="12">
        <v>0</v>
      </c>
      <c r="E28" s="14">
        <v>4</v>
      </c>
      <c r="F28" s="14">
        <v>3</v>
      </c>
      <c r="G28" s="14">
        <v>4</v>
      </c>
      <c r="H28" s="6">
        <v>3</v>
      </c>
      <c r="I28" s="6">
        <v>3</v>
      </c>
      <c r="J28" s="6">
        <v>4</v>
      </c>
      <c r="K28" s="6">
        <v>4</v>
      </c>
      <c r="L28" s="6">
        <v>3</v>
      </c>
      <c r="M28" s="6">
        <v>3</v>
      </c>
      <c r="N28" s="6">
        <v>4</v>
      </c>
      <c r="O28" s="6">
        <v>4</v>
      </c>
      <c r="P28" s="6">
        <v>4</v>
      </c>
      <c r="Q28" s="14">
        <v>4</v>
      </c>
      <c r="R28" s="6">
        <f t="shared" si="0"/>
        <v>47</v>
      </c>
      <c r="S28" s="16">
        <f t="shared" si="1"/>
        <v>90.384615384615387</v>
      </c>
    </row>
    <row r="29" spans="1:29" ht="15.75" x14ac:dyDescent="0.25">
      <c r="A29" s="9">
        <v>26</v>
      </c>
      <c r="B29" s="10" t="s">
        <v>67</v>
      </c>
      <c r="C29" s="5" t="s">
        <v>35</v>
      </c>
      <c r="D29" s="12">
        <v>0</v>
      </c>
      <c r="E29" s="14">
        <v>3</v>
      </c>
      <c r="F29" s="8">
        <v>1</v>
      </c>
      <c r="G29" s="14">
        <v>2</v>
      </c>
      <c r="H29" s="6">
        <v>3</v>
      </c>
      <c r="I29" s="8">
        <v>1</v>
      </c>
      <c r="J29" s="6">
        <v>4</v>
      </c>
      <c r="K29" s="6">
        <v>4</v>
      </c>
      <c r="L29" s="6">
        <v>4</v>
      </c>
      <c r="M29" s="6">
        <v>4</v>
      </c>
      <c r="N29" s="44">
        <v>1</v>
      </c>
      <c r="O29" s="6">
        <v>2</v>
      </c>
      <c r="P29" s="6">
        <v>4</v>
      </c>
      <c r="Q29" s="14">
        <v>2</v>
      </c>
      <c r="R29" s="42">
        <f t="shared" si="0"/>
        <v>35</v>
      </c>
      <c r="S29" s="43">
        <f t="shared" si="1"/>
        <v>67.307692307692307</v>
      </c>
    </row>
    <row r="30" spans="1:29" ht="15.75" x14ac:dyDescent="0.25">
      <c r="A30" s="9">
        <v>27</v>
      </c>
      <c r="B30" s="10" t="s">
        <v>108</v>
      </c>
      <c r="C30" s="5" t="s">
        <v>35</v>
      </c>
      <c r="D30" s="13">
        <v>1</v>
      </c>
      <c r="E30" s="14">
        <v>3</v>
      </c>
      <c r="F30" s="14">
        <v>4</v>
      </c>
      <c r="G30" s="14">
        <v>3</v>
      </c>
      <c r="H30" s="6">
        <v>4</v>
      </c>
      <c r="I30" s="6">
        <v>4</v>
      </c>
      <c r="J30" s="6">
        <v>3</v>
      </c>
      <c r="K30" s="6">
        <v>3</v>
      </c>
      <c r="L30" s="6">
        <v>4</v>
      </c>
      <c r="M30" s="6">
        <v>3</v>
      </c>
      <c r="N30" s="6">
        <v>3</v>
      </c>
      <c r="O30" s="6">
        <v>4</v>
      </c>
      <c r="P30" s="6">
        <v>4</v>
      </c>
      <c r="Q30" s="14">
        <v>4</v>
      </c>
      <c r="R30" s="6">
        <f t="shared" si="0"/>
        <v>46</v>
      </c>
      <c r="S30" s="16">
        <f t="shared" si="1"/>
        <v>88.461538461538453</v>
      </c>
    </row>
    <row r="31" spans="1:29" ht="15.75" x14ac:dyDescent="0.25">
      <c r="A31" s="9">
        <v>28</v>
      </c>
      <c r="B31" s="10" t="s">
        <v>109</v>
      </c>
      <c r="C31" s="5" t="s">
        <v>35</v>
      </c>
      <c r="D31" s="13">
        <v>1</v>
      </c>
      <c r="E31" s="14">
        <v>2</v>
      </c>
      <c r="F31" s="14">
        <v>4</v>
      </c>
      <c r="G31" s="14">
        <v>3</v>
      </c>
      <c r="H31" s="6">
        <v>3</v>
      </c>
      <c r="I31" s="6">
        <v>4</v>
      </c>
      <c r="J31" s="6">
        <v>3</v>
      </c>
      <c r="K31" s="6">
        <v>3</v>
      </c>
      <c r="L31" s="6">
        <v>4</v>
      </c>
      <c r="M31" s="6">
        <v>4</v>
      </c>
      <c r="N31" s="6">
        <v>3</v>
      </c>
      <c r="O31" s="6">
        <v>3</v>
      </c>
      <c r="P31" s="6">
        <v>3</v>
      </c>
      <c r="Q31" s="14">
        <v>4</v>
      </c>
      <c r="R31" s="6">
        <f t="shared" si="0"/>
        <v>43</v>
      </c>
      <c r="S31" s="16">
        <f t="shared" si="1"/>
        <v>82.692307692307693</v>
      </c>
    </row>
    <row r="32" spans="1:29" ht="15.75" x14ac:dyDescent="0.25">
      <c r="A32" s="9">
        <v>29</v>
      </c>
      <c r="B32" s="3" t="s">
        <v>110</v>
      </c>
      <c r="C32" s="5" t="s">
        <v>35</v>
      </c>
      <c r="D32" s="13">
        <v>1</v>
      </c>
      <c r="E32" s="14">
        <v>4</v>
      </c>
      <c r="F32" s="14">
        <v>3</v>
      </c>
      <c r="G32" s="14">
        <v>2</v>
      </c>
      <c r="H32" s="6">
        <v>4</v>
      </c>
      <c r="I32" s="6">
        <v>3</v>
      </c>
      <c r="J32" s="6">
        <v>4</v>
      </c>
      <c r="K32" s="6">
        <v>3</v>
      </c>
      <c r="L32" s="6">
        <v>4</v>
      </c>
      <c r="M32" s="6">
        <v>3</v>
      </c>
      <c r="N32" s="6">
        <v>4</v>
      </c>
      <c r="O32" s="6">
        <v>3</v>
      </c>
      <c r="P32" s="6">
        <v>3</v>
      </c>
      <c r="Q32" s="14">
        <v>3</v>
      </c>
      <c r="R32" s="6">
        <f t="shared" si="0"/>
        <v>43</v>
      </c>
      <c r="S32" s="16">
        <f t="shared" si="1"/>
        <v>82.692307692307693</v>
      </c>
    </row>
    <row r="33" spans="1:22" ht="15.75" x14ac:dyDescent="0.25">
      <c r="A33" s="48" t="s">
        <v>72</v>
      </c>
      <c r="B33" s="48"/>
      <c r="C33" s="5"/>
      <c r="D33" s="5"/>
      <c r="E33" s="18">
        <f>SUM(E4:E32)</f>
        <v>94</v>
      </c>
      <c r="F33" s="18">
        <f t="shared" ref="F33:Q33" si="2">SUM(F4:F32)</f>
        <v>103</v>
      </c>
      <c r="G33" s="18">
        <f t="shared" si="2"/>
        <v>95</v>
      </c>
      <c r="H33" s="17">
        <f t="shared" si="2"/>
        <v>95</v>
      </c>
      <c r="I33" s="17">
        <f t="shared" si="2"/>
        <v>93</v>
      </c>
      <c r="J33" s="17">
        <f t="shared" si="2"/>
        <v>96</v>
      </c>
      <c r="K33" s="17">
        <f t="shared" si="2"/>
        <v>95</v>
      </c>
      <c r="L33" s="17">
        <f t="shared" si="2"/>
        <v>103</v>
      </c>
      <c r="M33" s="17">
        <f t="shared" si="2"/>
        <v>102</v>
      </c>
      <c r="N33" s="17">
        <f t="shared" si="2"/>
        <v>98</v>
      </c>
      <c r="O33" s="17">
        <f t="shared" si="2"/>
        <v>97</v>
      </c>
      <c r="P33" s="17">
        <f t="shared" si="2"/>
        <v>98</v>
      </c>
      <c r="Q33" s="18">
        <f t="shared" si="2"/>
        <v>98</v>
      </c>
      <c r="R33" s="52"/>
      <c r="S33" s="55">
        <f ca="1">AVERAGE(S4:S35)</f>
        <v>84.018567639257284</v>
      </c>
    </row>
    <row r="34" spans="1:22" ht="15.75" x14ac:dyDescent="0.25">
      <c r="A34" s="48" t="s">
        <v>36</v>
      </c>
      <c r="B34" s="48"/>
      <c r="C34" s="5"/>
      <c r="D34" s="5"/>
      <c r="E34" s="18">
        <f>AVERAGE(E5:E32)</f>
        <v>3.2142857142857144</v>
      </c>
      <c r="F34" s="18">
        <f t="shared" ref="F34:Q34" si="3">AVERAGE(F5:F32)</f>
        <v>3.5714285714285716</v>
      </c>
      <c r="G34" s="18">
        <f t="shared" si="3"/>
        <v>3.25</v>
      </c>
      <c r="H34" s="17">
        <f t="shared" si="3"/>
        <v>3.2857142857142856</v>
      </c>
      <c r="I34" s="17">
        <f t="shared" si="3"/>
        <v>3.2857142857142856</v>
      </c>
      <c r="J34" s="17">
        <f t="shared" si="3"/>
        <v>3.3571428571428572</v>
      </c>
      <c r="K34" s="17">
        <f t="shared" si="3"/>
        <v>3.3571428571428572</v>
      </c>
      <c r="L34" s="17">
        <f t="shared" si="3"/>
        <v>3.5357142857142856</v>
      </c>
      <c r="M34" s="17">
        <f t="shared" si="3"/>
        <v>3.5357142857142856</v>
      </c>
      <c r="N34" s="17">
        <f t="shared" si="3"/>
        <v>3.3571428571428572</v>
      </c>
      <c r="O34" s="17">
        <f t="shared" si="3"/>
        <v>3.3571428571428572</v>
      </c>
      <c r="P34" s="17">
        <f t="shared" si="3"/>
        <v>3.3928571428571428</v>
      </c>
      <c r="Q34" s="18">
        <f t="shared" si="3"/>
        <v>3.3928571428571428</v>
      </c>
      <c r="R34" s="53"/>
      <c r="S34" s="56"/>
    </row>
    <row r="35" spans="1:22" ht="15.75" x14ac:dyDescent="0.25">
      <c r="A35" s="48" t="s">
        <v>37</v>
      </c>
      <c r="B35" s="48"/>
      <c r="C35" s="6"/>
      <c r="D35" s="6"/>
      <c r="E35" s="18">
        <f>E34/4*100</f>
        <v>80.357142857142861</v>
      </c>
      <c r="F35" s="18">
        <f t="shared" ref="F35:Q35" si="4">F34/4*100</f>
        <v>89.285714285714292</v>
      </c>
      <c r="G35" s="18">
        <f t="shared" si="4"/>
        <v>81.25</v>
      </c>
      <c r="H35" s="18">
        <f t="shared" si="4"/>
        <v>82.142857142857139</v>
      </c>
      <c r="I35" s="18">
        <f t="shared" si="4"/>
        <v>82.142857142857139</v>
      </c>
      <c r="J35" s="18">
        <f t="shared" si="4"/>
        <v>83.928571428571431</v>
      </c>
      <c r="K35" s="18">
        <f t="shared" si="4"/>
        <v>83.928571428571431</v>
      </c>
      <c r="L35" s="18">
        <f t="shared" si="4"/>
        <v>88.392857142857139</v>
      </c>
      <c r="M35" s="18">
        <f t="shared" si="4"/>
        <v>88.392857142857139</v>
      </c>
      <c r="N35" s="18">
        <f t="shared" si="4"/>
        <v>83.928571428571431</v>
      </c>
      <c r="O35" s="18">
        <f t="shared" si="4"/>
        <v>83.928571428571431</v>
      </c>
      <c r="P35" s="18">
        <f t="shared" si="4"/>
        <v>84.821428571428569</v>
      </c>
      <c r="Q35" s="18">
        <f t="shared" si="4"/>
        <v>84.821428571428569</v>
      </c>
      <c r="R35" s="53"/>
      <c r="S35" s="56"/>
    </row>
    <row r="36" spans="1:22" ht="15.75" x14ac:dyDescent="0.25">
      <c r="A36" s="48" t="s">
        <v>38</v>
      </c>
      <c r="B36" s="48"/>
      <c r="C36" s="6"/>
      <c r="D36" s="6"/>
      <c r="E36" s="60">
        <f>AVERAGE(E34:G34)</f>
        <v>3.3452380952380953</v>
      </c>
      <c r="F36" s="60"/>
      <c r="G36" s="60"/>
      <c r="H36" s="60">
        <f>AVERAGE(H35:P35)</f>
        <v>84.623015873015873</v>
      </c>
      <c r="I36" s="60"/>
      <c r="J36" s="60"/>
      <c r="K36" s="60"/>
      <c r="L36" s="60"/>
      <c r="M36" s="60"/>
      <c r="N36" s="60"/>
      <c r="O36" s="60"/>
      <c r="P36" s="60"/>
      <c r="Q36" s="20">
        <f>AVERAGE(Q34)</f>
        <v>3.3928571428571428</v>
      </c>
      <c r="R36" s="53"/>
      <c r="S36" s="56"/>
    </row>
    <row r="37" spans="1:22" ht="15.75" x14ac:dyDescent="0.25">
      <c r="A37" s="50"/>
      <c r="B37" s="51"/>
      <c r="C37" s="36"/>
      <c r="D37" s="36"/>
      <c r="E37" s="60">
        <f>E36</f>
        <v>3.3452380952380953</v>
      </c>
      <c r="F37" s="61"/>
      <c r="G37" s="61"/>
      <c r="H37" s="20">
        <f>H34</f>
        <v>3.2857142857142856</v>
      </c>
      <c r="I37" s="20">
        <f>I34</f>
        <v>3.2857142857142856</v>
      </c>
      <c r="J37" s="60">
        <f>SUM(J34:L34)</f>
        <v>10.25</v>
      </c>
      <c r="K37" s="60"/>
      <c r="L37" s="60"/>
      <c r="M37" s="60">
        <f>SUM(M34:N34)</f>
        <v>6.8928571428571423</v>
      </c>
      <c r="N37" s="60"/>
      <c r="O37" s="20">
        <f t="shared" ref="O37:Q37" si="5">O34</f>
        <v>3.3571428571428572</v>
      </c>
      <c r="P37" s="17">
        <f t="shared" si="5"/>
        <v>3.3928571428571428</v>
      </c>
      <c r="Q37" s="17">
        <f t="shared" si="5"/>
        <v>3.3928571428571428</v>
      </c>
      <c r="R37" s="54"/>
      <c r="S37" s="57"/>
    </row>
    <row r="38" spans="1:22" x14ac:dyDescent="0.25">
      <c r="E38" s="19"/>
      <c r="H38" s="19"/>
    </row>
    <row r="40" spans="1:22" x14ac:dyDescent="0.25">
      <c r="A40" s="46" t="s">
        <v>0</v>
      </c>
      <c r="B40" s="47" t="s">
        <v>1</v>
      </c>
      <c r="C40" s="47" t="s">
        <v>2</v>
      </c>
      <c r="D40" s="47" t="s">
        <v>3</v>
      </c>
      <c r="E40" s="47" t="s">
        <v>4</v>
      </c>
      <c r="F40" s="47"/>
      <c r="G40" s="47"/>
      <c r="H40" s="47" t="s">
        <v>5</v>
      </c>
      <c r="I40" s="47"/>
      <c r="J40" s="47"/>
      <c r="K40" s="47"/>
      <c r="L40" s="47"/>
      <c r="M40" s="47"/>
      <c r="N40" s="47"/>
      <c r="O40" s="47"/>
      <c r="P40" s="47"/>
      <c r="Q40" s="29" t="s">
        <v>6</v>
      </c>
      <c r="R40" s="29"/>
      <c r="S40" s="29"/>
    </row>
    <row r="41" spans="1:22" x14ac:dyDescent="0.25">
      <c r="A41" s="46"/>
      <c r="B41" s="47"/>
      <c r="C41" s="47"/>
      <c r="D41" s="47"/>
      <c r="E41" s="29" t="s">
        <v>7</v>
      </c>
      <c r="F41" s="29" t="s">
        <v>8</v>
      </c>
      <c r="G41" s="29" t="s">
        <v>9</v>
      </c>
      <c r="H41" s="29" t="s">
        <v>10</v>
      </c>
      <c r="I41" s="29" t="s">
        <v>11</v>
      </c>
      <c r="J41" s="29" t="s">
        <v>12</v>
      </c>
      <c r="K41" s="29" t="s">
        <v>12</v>
      </c>
      <c r="L41" s="29" t="s">
        <v>12</v>
      </c>
      <c r="M41" s="29" t="s">
        <v>13</v>
      </c>
      <c r="N41" s="29" t="s">
        <v>13</v>
      </c>
      <c r="O41" s="29" t="s">
        <v>14</v>
      </c>
      <c r="P41" s="29" t="s">
        <v>15</v>
      </c>
      <c r="Q41" s="29" t="s">
        <v>16</v>
      </c>
      <c r="R41" s="29" t="s">
        <v>17</v>
      </c>
      <c r="S41" s="29" t="s">
        <v>18</v>
      </c>
    </row>
    <row r="42" spans="1:22" x14ac:dyDescent="0.25">
      <c r="A42" s="46"/>
      <c r="B42" s="47"/>
      <c r="C42" s="47"/>
      <c r="D42" s="47"/>
      <c r="E42" s="29" t="s">
        <v>19</v>
      </c>
      <c r="F42" s="29" t="s">
        <v>20</v>
      </c>
      <c r="G42" s="29" t="s">
        <v>21</v>
      </c>
      <c r="H42" s="29" t="s">
        <v>22</v>
      </c>
      <c r="I42" s="29" t="s">
        <v>23</v>
      </c>
      <c r="J42" s="29" t="s">
        <v>24</v>
      </c>
      <c r="K42" s="29" t="s">
        <v>25</v>
      </c>
      <c r="L42" s="29" t="s">
        <v>26</v>
      </c>
      <c r="M42" s="29" t="s">
        <v>27</v>
      </c>
      <c r="N42" s="29" t="s">
        <v>28</v>
      </c>
      <c r="O42" s="29" t="s">
        <v>29</v>
      </c>
      <c r="P42" s="29" t="s">
        <v>30</v>
      </c>
      <c r="Q42" s="29" t="s">
        <v>31</v>
      </c>
      <c r="R42" s="37" t="s">
        <v>39</v>
      </c>
      <c r="S42" s="38" t="s">
        <v>32</v>
      </c>
    </row>
    <row r="43" spans="1:22" ht="15.75" x14ac:dyDescent="0.25">
      <c r="A43" s="2">
        <v>1</v>
      </c>
      <c r="B43" s="11" t="s">
        <v>43</v>
      </c>
      <c r="C43" s="5" t="s">
        <v>33</v>
      </c>
      <c r="D43" s="12">
        <v>0</v>
      </c>
      <c r="E43" s="14">
        <v>3</v>
      </c>
      <c r="F43" s="14">
        <v>4</v>
      </c>
      <c r="G43" s="14">
        <v>4</v>
      </c>
      <c r="H43" s="6">
        <v>3</v>
      </c>
      <c r="I43" s="6">
        <v>4</v>
      </c>
      <c r="J43" s="6">
        <v>3</v>
      </c>
      <c r="K43" s="6">
        <v>3</v>
      </c>
      <c r="L43" s="6">
        <v>3</v>
      </c>
      <c r="M43" s="6">
        <v>4</v>
      </c>
      <c r="N43" s="6">
        <v>3</v>
      </c>
      <c r="O43" s="6">
        <v>3</v>
      </c>
      <c r="P43" s="6">
        <v>2</v>
      </c>
      <c r="Q43" s="14">
        <v>3</v>
      </c>
      <c r="R43" s="6">
        <f t="shared" ref="R43:R56" si="6">SUM(E43:Q43)</f>
        <v>42</v>
      </c>
      <c r="S43" s="16">
        <f t="shared" ref="S43:S56" si="7">R43/52*100</f>
        <v>80.769230769230774</v>
      </c>
    </row>
    <row r="44" spans="1:22" ht="15.75" x14ac:dyDescent="0.25">
      <c r="A44" s="2">
        <v>2</v>
      </c>
      <c r="B44" s="10" t="s">
        <v>47</v>
      </c>
      <c r="C44" s="5" t="s">
        <v>33</v>
      </c>
      <c r="D44" s="12">
        <v>0</v>
      </c>
      <c r="E44" s="14">
        <v>4</v>
      </c>
      <c r="F44" s="14">
        <v>4</v>
      </c>
      <c r="G44" s="14">
        <v>3</v>
      </c>
      <c r="H44" s="6">
        <v>4</v>
      </c>
      <c r="I44" s="6">
        <v>4</v>
      </c>
      <c r="J44" s="6">
        <v>4</v>
      </c>
      <c r="K44" s="6">
        <v>4</v>
      </c>
      <c r="L44" s="6">
        <v>4</v>
      </c>
      <c r="M44" s="6">
        <v>4</v>
      </c>
      <c r="N44" s="6">
        <v>3</v>
      </c>
      <c r="O44" s="6">
        <v>4</v>
      </c>
      <c r="P44" s="6">
        <v>4</v>
      </c>
      <c r="Q44" s="14">
        <v>4</v>
      </c>
      <c r="R44" s="8">
        <f t="shared" si="6"/>
        <v>50</v>
      </c>
      <c r="S44" s="35">
        <f t="shared" si="7"/>
        <v>96.15384615384616</v>
      </c>
    </row>
    <row r="45" spans="1:22" ht="15.75" x14ac:dyDescent="0.25">
      <c r="A45" s="2">
        <v>3</v>
      </c>
      <c r="B45" s="10" t="s">
        <v>48</v>
      </c>
      <c r="C45" s="5" t="s">
        <v>33</v>
      </c>
      <c r="D45" s="12">
        <v>0</v>
      </c>
      <c r="E45" s="14">
        <v>3</v>
      </c>
      <c r="F45" s="14">
        <v>4</v>
      </c>
      <c r="G45" s="14">
        <v>3</v>
      </c>
      <c r="H45" s="6">
        <v>3</v>
      </c>
      <c r="I45" s="6">
        <v>3</v>
      </c>
      <c r="J45" s="6">
        <v>4</v>
      </c>
      <c r="K45" s="6">
        <v>3</v>
      </c>
      <c r="L45" s="6">
        <v>4</v>
      </c>
      <c r="M45" s="6">
        <v>4</v>
      </c>
      <c r="N45" s="6">
        <v>4</v>
      </c>
      <c r="O45" s="6">
        <v>3</v>
      </c>
      <c r="P45" s="6">
        <v>4</v>
      </c>
      <c r="Q45" s="14">
        <v>4</v>
      </c>
      <c r="R45" s="6">
        <f t="shared" si="6"/>
        <v>46</v>
      </c>
      <c r="S45" s="16">
        <f t="shared" si="7"/>
        <v>88.461538461538453</v>
      </c>
    </row>
    <row r="46" spans="1:22" ht="15.75" x14ac:dyDescent="0.25">
      <c r="A46" s="2">
        <v>4</v>
      </c>
      <c r="B46" s="3" t="s">
        <v>51</v>
      </c>
      <c r="C46" s="5" t="s">
        <v>33</v>
      </c>
      <c r="D46" s="12">
        <v>0</v>
      </c>
      <c r="E46" s="14">
        <v>3</v>
      </c>
      <c r="F46" s="14">
        <v>3</v>
      </c>
      <c r="G46" s="14">
        <v>4</v>
      </c>
      <c r="H46" s="6">
        <v>3</v>
      </c>
      <c r="I46" s="6">
        <v>4</v>
      </c>
      <c r="J46" s="6">
        <v>4</v>
      </c>
      <c r="K46" s="6">
        <v>3</v>
      </c>
      <c r="L46" s="6">
        <v>3</v>
      </c>
      <c r="M46" s="6">
        <v>4</v>
      </c>
      <c r="N46" s="6">
        <v>3</v>
      </c>
      <c r="O46" s="6">
        <v>4</v>
      </c>
      <c r="P46" s="6">
        <v>4</v>
      </c>
      <c r="Q46" s="14">
        <v>4</v>
      </c>
      <c r="R46" s="6">
        <f t="shared" si="6"/>
        <v>46</v>
      </c>
      <c r="S46" s="16">
        <f t="shared" si="7"/>
        <v>88.461538461538453</v>
      </c>
    </row>
    <row r="47" spans="1:22" ht="15.75" x14ac:dyDescent="0.25">
      <c r="A47" s="2">
        <v>5</v>
      </c>
      <c r="B47" s="3" t="s">
        <v>52</v>
      </c>
      <c r="C47" s="5" t="s">
        <v>33</v>
      </c>
      <c r="D47" s="12">
        <v>0</v>
      </c>
      <c r="E47" s="14">
        <v>3</v>
      </c>
      <c r="F47" s="14">
        <v>4</v>
      </c>
      <c r="G47" s="14">
        <v>4</v>
      </c>
      <c r="H47" s="6">
        <v>3</v>
      </c>
      <c r="I47" s="6">
        <v>3</v>
      </c>
      <c r="J47" s="6">
        <v>3</v>
      </c>
      <c r="K47" s="6">
        <v>4</v>
      </c>
      <c r="L47" s="6">
        <v>4</v>
      </c>
      <c r="M47" s="6">
        <v>4</v>
      </c>
      <c r="N47" s="6">
        <v>4</v>
      </c>
      <c r="O47" s="6">
        <v>3</v>
      </c>
      <c r="P47" s="6">
        <v>3</v>
      </c>
      <c r="Q47" s="14">
        <v>3</v>
      </c>
      <c r="R47" s="6">
        <f t="shared" si="6"/>
        <v>45</v>
      </c>
      <c r="S47" s="16">
        <f t="shared" si="7"/>
        <v>86.538461538461547</v>
      </c>
    </row>
    <row r="48" spans="1:22" ht="15.75" x14ac:dyDescent="0.25">
      <c r="A48" s="2">
        <v>6</v>
      </c>
      <c r="B48" s="3" t="s">
        <v>53</v>
      </c>
      <c r="C48" s="5" t="s">
        <v>33</v>
      </c>
      <c r="D48" s="12">
        <v>0</v>
      </c>
      <c r="E48" s="14">
        <v>3</v>
      </c>
      <c r="F48" s="14">
        <v>4</v>
      </c>
      <c r="G48" s="14">
        <v>3</v>
      </c>
      <c r="H48" s="6">
        <v>3</v>
      </c>
      <c r="I48" s="6">
        <v>4</v>
      </c>
      <c r="J48" s="6">
        <v>3</v>
      </c>
      <c r="K48" s="6">
        <v>4</v>
      </c>
      <c r="L48" s="6">
        <v>3</v>
      </c>
      <c r="M48" s="6">
        <v>4</v>
      </c>
      <c r="N48" s="6">
        <v>4</v>
      </c>
      <c r="O48" s="6">
        <v>3</v>
      </c>
      <c r="P48" s="6">
        <v>3</v>
      </c>
      <c r="Q48" s="14">
        <v>3</v>
      </c>
      <c r="R48" s="6">
        <f t="shared" si="6"/>
        <v>44</v>
      </c>
      <c r="S48" s="16">
        <f t="shared" si="7"/>
        <v>84.615384615384613</v>
      </c>
      <c r="V48" s="32">
        <f>S84</f>
        <v>82.564102564102541</v>
      </c>
    </row>
    <row r="49" spans="1:22" ht="15.75" x14ac:dyDescent="0.25">
      <c r="A49" s="2">
        <v>7</v>
      </c>
      <c r="B49" s="3" t="s">
        <v>54</v>
      </c>
      <c r="C49" s="5" t="s">
        <v>34</v>
      </c>
      <c r="D49" s="12">
        <v>0</v>
      </c>
      <c r="E49" s="14">
        <v>3</v>
      </c>
      <c r="F49" s="14">
        <v>4</v>
      </c>
      <c r="G49" s="14">
        <v>3</v>
      </c>
      <c r="H49" s="6">
        <v>4</v>
      </c>
      <c r="I49" s="6">
        <v>3</v>
      </c>
      <c r="J49" s="6">
        <v>4</v>
      </c>
      <c r="K49" s="6">
        <v>4</v>
      </c>
      <c r="L49" s="6">
        <v>4</v>
      </c>
      <c r="M49" s="6">
        <v>4</v>
      </c>
      <c r="N49" s="6">
        <v>4</v>
      </c>
      <c r="O49" s="6">
        <v>3</v>
      </c>
      <c r="P49" s="6">
        <v>3</v>
      </c>
      <c r="Q49" s="14">
        <v>4</v>
      </c>
      <c r="R49" s="6">
        <f t="shared" si="6"/>
        <v>47</v>
      </c>
      <c r="S49" s="16">
        <f t="shared" si="7"/>
        <v>90.384615384615387</v>
      </c>
      <c r="U49" t="s">
        <v>40</v>
      </c>
      <c r="V49" s="32">
        <f>S58</f>
        <v>85.576923076923094</v>
      </c>
    </row>
    <row r="50" spans="1:22" ht="15.75" x14ac:dyDescent="0.25">
      <c r="A50" s="2">
        <v>8</v>
      </c>
      <c r="B50" s="3" t="s">
        <v>55</v>
      </c>
      <c r="C50" s="5" t="s">
        <v>34</v>
      </c>
      <c r="D50" s="12">
        <v>0</v>
      </c>
      <c r="E50" s="14">
        <v>4</v>
      </c>
      <c r="F50" s="14">
        <v>4</v>
      </c>
      <c r="G50" s="14">
        <v>3</v>
      </c>
      <c r="H50" s="6">
        <v>3</v>
      </c>
      <c r="I50" s="6">
        <v>4</v>
      </c>
      <c r="J50" s="6">
        <v>3</v>
      </c>
      <c r="K50" s="6">
        <v>3</v>
      </c>
      <c r="L50" s="6">
        <v>4</v>
      </c>
      <c r="M50" s="6">
        <v>3</v>
      </c>
      <c r="N50" s="6">
        <v>3</v>
      </c>
      <c r="O50" s="6">
        <v>4</v>
      </c>
      <c r="P50" s="6">
        <v>3</v>
      </c>
      <c r="Q50" s="14">
        <v>4</v>
      </c>
      <c r="R50" s="6">
        <f t="shared" si="6"/>
        <v>45</v>
      </c>
      <c r="S50" s="16">
        <f t="shared" si="7"/>
        <v>86.538461538461547</v>
      </c>
      <c r="U50" t="s">
        <v>41</v>
      </c>
    </row>
    <row r="51" spans="1:22" ht="15.75" x14ac:dyDescent="0.25">
      <c r="A51" s="2">
        <v>9</v>
      </c>
      <c r="B51" s="3" t="s">
        <v>56</v>
      </c>
      <c r="C51" s="5" t="s">
        <v>34</v>
      </c>
      <c r="D51" s="12">
        <v>0</v>
      </c>
      <c r="E51" s="14">
        <v>3</v>
      </c>
      <c r="F51" s="14">
        <v>4</v>
      </c>
      <c r="G51" s="14">
        <v>3</v>
      </c>
      <c r="H51" s="6">
        <v>3</v>
      </c>
      <c r="I51" s="6">
        <v>4</v>
      </c>
      <c r="J51" s="6">
        <v>3</v>
      </c>
      <c r="K51" s="6">
        <v>3</v>
      </c>
      <c r="L51" s="6">
        <v>4</v>
      </c>
      <c r="M51" s="6">
        <v>3</v>
      </c>
      <c r="N51" s="6">
        <v>3</v>
      </c>
      <c r="O51" s="6">
        <v>4</v>
      </c>
      <c r="P51" s="6">
        <v>3</v>
      </c>
      <c r="Q51" s="14">
        <v>3</v>
      </c>
      <c r="R51" s="6">
        <f t="shared" si="6"/>
        <v>43</v>
      </c>
      <c r="S51" s="16">
        <f t="shared" si="7"/>
        <v>82.692307692307693</v>
      </c>
    </row>
    <row r="52" spans="1:22" ht="15.75" x14ac:dyDescent="0.25">
      <c r="A52" s="2">
        <v>10</v>
      </c>
      <c r="B52" s="3" t="s">
        <v>59</v>
      </c>
      <c r="C52" s="5" t="s">
        <v>34</v>
      </c>
      <c r="D52" s="12">
        <v>0</v>
      </c>
      <c r="E52" s="14">
        <v>3</v>
      </c>
      <c r="F52" s="14">
        <v>4</v>
      </c>
      <c r="G52" s="14">
        <v>3</v>
      </c>
      <c r="H52" s="6">
        <v>4</v>
      </c>
      <c r="I52" s="6">
        <v>3</v>
      </c>
      <c r="J52" s="6">
        <v>3</v>
      </c>
      <c r="K52" s="6">
        <v>3</v>
      </c>
      <c r="L52" s="6">
        <v>4</v>
      </c>
      <c r="M52" s="6">
        <v>4</v>
      </c>
      <c r="N52" s="6">
        <v>4</v>
      </c>
      <c r="O52" s="6">
        <v>3</v>
      </c>
      <c r="P52" s="6">
        <v>3</v>
      </c>
      <c r="Q52" s="14">
        <v>4</v>
      </c>
      <c r="R52" s="6">
        <f t="shared" si="6"/>
        <v>45</v>
      </c>
      <c r="S52" s="16">
        <f t="shared" si="7"/>
        <v>86.538461538461547</v>
      </c>
    </row>
    <row r="53" spans="1:22" ht="15.75" x14ac:dyDescent="0.25">
      <c r="A53" s="2">
        <v>11</v>
      </c>
      <c r="B53" s="3" t="s">
        <v>60</v>
      </c>
      <c r="C53" s="5" t="s">
        <v>34</v>
      </c>
      <c r="D53" s="12">
        <v>0</v>
      </c>
      <c r="E53" s="14">
        <v>3</v>
      </c>
      <c r="F53" s="14">
        <v>4</v>
      </c>
      <c r="G53" s="14">
        <v>4</v>
      </c>
      <c r="H53" s="6">
        <v>3</v>
      </c>
      <c r="I53" s="6">
        <v>3</v>
      </c>
      <c r="J53" s="6">
        <v>3</v>
      </c>
      <c r="K53" s="6">
        <v>3</v>
      </c>
      <c r="L53" s="6">
        <v>3</v>
      </c>
      <c r="M53" s="6">
        <v>3</v>
      </c>
      <c r="N53" s="6">
        <v>4</v>
      </c>
      <c r="O53" s="6">
        <v>3</v>
      </c>
      <c r="P53" s="6">
        <v>4</v>
      </c>
      <c r="Q53" s="14">
        <v>4</v>
      </c>
      <c r="R53" s="6">
        <f t="shared" si="6"/>
        <v>44</v>
      </c>
      <c r="S53" s="16">
        <f t="shared" si="7"/>
        <v>84.615384615384613</v>
      </c>
    </row>
    <row r="54" spans="1:22" ht="15.75" x14ac:dyDescent="0.25">
      <c r="A54" s="2">
        <v>12</v>
      </c>
      <c r="B54" s="3" t="s">
        <v>62</v>
      </c>
      <c r="C54" s="5" t="s">
        <v>34</v>
      </c>
      <c r="D54" s="12">
        <v>0</v>
      </c>
      <c r="E54" s="14">
        <v>4</v>
      </c>
      <c r="F54" s="14">
        <v>3</v>
      </c>
      <c r="G54" s="14">
        <v>3</v>
      </c>
      <c r="H54" s="6">
        <v>4</v>
      </c>
      <c r="I54" s="6">
        <v>3</v>
      </c>
      <c r="J54" s="6">
        <v>3</v>
      </c>
      <c r="K54" s="6">
        <v>4</v>
      </c>
      <c r="L54" s="6">
        <v>4</v>
      </c>
      <c r="M54" s="6">
        <v>3</v>
      </c>
      <c r="N54" s="6">
        <v>3</v>
      </c>
      <c r="O54" s="6">
        <v>4</v>
      </c>
      <c r="P54" s="6">
        <v>3</v>
      </c>
      <c r="Q54" s="14">
        <v>3</v>
      </c>
      <c r="R54" s="6">
        <f t="shared" si="6"/>
        <v>44</v>
      </c>
      <c r="S54" s="16">
        <f t="shared" si="7"/>
        <v>84.615384615384613</v>
      </c>
    </row>
    <row r="55" spans="1:22" ht="15.75" x14ac:dyDescent="0.25">
      <c r="A55" s="2">
        <v>13</v>
      </c>
      <c r="B55" s="10" t="s">
        <v>66</v>
      </c>
      <c r="C55" s="5" t="s">
        <v>35</v>
      </c>
      <c r="D55" s="12">
        <v>0</v>
      </c>
      <c r="E55" s="14">
        <v>4</v>
      </c>
      <c r="F55" s="14">
        <v>3</v>
      </c>
      <c r="G55" s="14">
        <v>4</v>
      </c>
      <c r="H55" s="6">
        <v>3</v>
      </c>
      <c r="I55" s="6">
        <v>3</v>
      </c>
      <c r="J55" s="6">
        <v>4</v>
      </c>
      <c r="K55" s="6">
        <v>4</v>
      </c>
      <c r="L55" s="6">
        <v>3</v>
      </c>
      <c r="M55" s="6">
        <v>3</v>
      </c>
      <c r="N55" s="6">
        <v>4</v>
      </c>
      <c r="O55" s="6">
        <v>4</v>
      </c>
      <c r="P55" s="6">
        <v>4</v>
      </c>
      <c r="Q55" s="14">
        <v>4</v>
      </c>
      <c r="R55" s="6">
        <f t="shared" si="6"/>
        <v>47</v>
      </c>
      <c r="S55" s="16">
        <f t="shared" si="7"/>
        <v>90.384615384615387</v>
      </c>
    </row>
    <row r="56" spans="1:22" ht="15.75" x14ac:dyDescent="0.25">
      <c r="A56" s="2">
        <v>14</v>
      </c>
      <c r="B56" s="23" t="s">
        <v>67</v>
      </c>
      <c r="C56" s="24" t="s">
        <v>35</v>
      </c>
      <c r="D56" s="25">
        <v>0</v>
      </c>
      <c r="E56" s="26">
        <v>3</v>
      </c>
      <c r="F56" s="33">
        <v>1</v>
      </c>
      <c r="G56" s="26">
        <v>2</v>
      </c>
      <c r="H56" s="27">
        <v>3</v>
      </c>
      <c r="I56" s="33">
        <v>1</v>
      </c>
      <c r="J56" s="27">
        <v>4</v>
      </c>
      <c r="K56" s="27">
        <v>4</v>
      </c>
      <c r="L56" s="27">
        <v>4</v>
      </c>
      <c r="M56" s="27">
        <v>4</v>
      </c>
      <c r="N56" s="33">
        <v>1</v>
      </c>
      <c r="O56" s="27">
        <v>2</v>
      </c>
      <c r="P56" s="27">
        <v>4</v>
      </c>
      <c r="Q56" s="26">
        <v>2</v>
      </c>
      <c r="R56" s="33">
        <f t="shared" si="6"/>
        <v>35</v>
      </c>
      <c r="S56" s="34">
        <f t="shared" si="7"/>
        <v>67.307692307692307</v>
      </c>
    </row>
    <row r="57" spans="1:22" x14ac:dyDescent="0.25">
      <c r="A57" s="28"/>
      <c r="B57" s="29" t="s">
        <v>36</v>
      </c>
      <c r="C57" s="29"/>
      <c r="D57" s="29"/>
      <c r="E57" s="29">
        <f>AVERAGE(E43:E56)</f>
        <v>3.2857142857142856</v>
      </c>
      <c r="F57" s="29">
        <f t="shared" ref="F57:H57" si="8">AVERAGE(F43:F56)</f>
        <v>3.5714285714285716</v>
      </c>
      <c r="G57" s="29">
        <f t="shared" si="8"/>
        <v>3.2857142857142856</v>
      </c>
      <c r="H57" s="29">
        <f t="shared" si="8"/>
        <v>3.2857142857142856</v>
      </c>
      <c r="I57" s="29">
        <f t="shared" ref="I57:Q57" si="9">AVERAGE(I43:I56)</f>
        <v>3.2857142857142856</v>
      </c>
      <c r="J57" s="29">
        <f t="shared" si="9"/>
        <v>3.4285714285714284</v>
      </c>
      <c r="K57" s="29">
        <f t="shared" si="9"/>
        <v>3.5</v>
      </c>
      <c r="L57" s="29">
        <f t="shared" si="9"/>
        <v>3.6428571428571428</v>
      </c>
      <c r="M57" s="29">
        <f t="shared" si="9"/>
        <v>3.6428571428571428</v>
      </c>
      <c r="N57" s="29">
        <f t="shared" si="9"/>
        <v>3.3571428571428572</v>
      </c>
      <c r="O57" s="29">
        <f t="shared" si="9"/>
        <v>3.3571428571428572</v>
      </c>
      <c r="P57" s="29">
        <f t="shared" si="9"/>
        <v>3.3571428571428572</v>
      </c>
      <c r="Q57" s="29">
        <f t="shared" si="9"/>
        <v>3.5</v>
      </c>
      <c r="R57" s="29"/>
      <c r="S57" s="29"/>
    </row>
    <row r="58" spans="1:22" x14ac:dyDescent="0.25">
      <c r="A58" s="28"/>
      <c r="B58" s="29" t="s">
        <v>37</v>
      </c>
      <c r="C58" s="29"/>
      <c r="D58" s="29"/>
      <c r="E58" s="29">
        <f>E57/4*100</f>
        <v>82.142857142857139</v>
      </c>
      <c r="F58" s="29">
        <f t="shared" ref="F58:G58" si="10">F57/4*100</f>
        <v>89.285714285714292</v>
      </c>
      <c r="G58" s="29">
        <f t="shared" si="10"/>
        <v>82.142857142857139</v>
      </c>
      <c r="H58" s="29">
        <f>H57/4*100</f>
        <v>82.142857142857139</v>
      </c>
      <c r="I58" s="29">
        <f t="shared" ref="I58:Q58" si="11">I57/4*100</f>
        <v>82.142857142857139</v>
      </c>
      <c r="J58" s="29">
        <f t="shared" si="11"/>
        <v>85.714285714285708</v>
      </c>
      <c r="K58" s="29">
        <f t="shared" si="11"/>
        <v>87.5</v>
      </c>
      <c r="L58" s="29">
        <f t="shared" si="11"/>
        <v>91.071428571428569</v>
      </c>
      <c r="M58" s="29">
        <f t="shared" si="11"/>
        <v>91.071428571428569</v>
      </c>
      <c r="N58" s="29">
        <f t="shared" si="11"/>
        <v>83.928571428571431</v>
      </c>
      <c r="O58" s="29">
        <f t="shared" si="11"/>
        <v>83.928571428571431</v>
      </c>
      <c r="P58" s="29">
        <f t="shared" si="11"/>
        <v>83.928571428571431</v>
      </c>
      <c r="Q58" s="29">
        <f t="shared" si="11"/>
        <v>87.5</v>
      </c>
      <c r="R58" s="29"/>
      <c r="S58" s="30">
        <f>AVERAGE(S43:S57)</f>
        <v>85.576923076923094</v>
      </c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2"/>
    </row>
    <row r="60" spans="1:22" x14ac:dyDescent="0.25">
      <c r="D60" s="2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2" x14ac:dyDescent="0.25">
      <c r="D61" s="2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2" x14ac:dyDescent="0.25">
      <c r="D62" s="2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22" x14ac:dyDescent="0.25">
      <c r="D63" s="2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2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5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5.75" x14ac:dyDescent="0.25">
      <c r="A68" s="2">
        <v>1</v>
      </c>
      <c r="B68" s="3" t="s">
        <v>42</v>
      </c>
      <c r="C68" s="5" t="s">
        <v>33</v>
      </c>
      <c r="D68" s="13">
        <v>1</v>
      </c>
      <c r="E68" s="14">
        <v>4</v>
      </c>
      <c r="F68" s="14">
        <v>3</v>
      </c>
      <c r="G68" s="14">
        <v>4</v>
      </c>
      <c r="H68" s="6">
        <v>3</v>
      </c>
      <c r="I68" s="6">
        <v>1</v>
      </c>
      <c r="J68" s="6">
        <v>2</v>
      </c>
      <c r="K68" s="6">
        <v>1</v>
      </c>
      <c r="L68" s="6">
        <v>4</v>
      </c>
      <c r="M68" s="6">
        <v>3</v>
      </c>
      <c r="N68" s="6">
        <v>4</v>
      </c>
      <c r="O68" s="6">
        <v>3</v>
      </c>
      <c r="P68" s="6">
        <v>3</v>
      </c>
      <c r="Q68" s="14">
        <v>3</v>
      </c>
      <c r="R68" s="6">
        <f>SUM(E68:Q68)</f>
        <v>38</v>
      </c>
      <c r="S68" s="16">
        <f>R68/52*100</f>
        <v>73.076923076923066</v>
      </c>
    </row>
    <row r="69" spans="1:19" ht="15.75" x14ac:dyDescent="0.25">
      <c r="A69" s="2">
        <v>2</v>
      </c>
      <c r="B69" s="10" t="s">
        <v>44</v>
      </c>
      <c r="C69" s="5" t="s">
        <v>33</v>
      </c>
      <c r="D69" s="13">
        <v>1</v>
      </c>
      <c r="E69" s="14">
        <v>3</v>
      </c>
      <c r="F69" s="8">
        <v>2</v>
      </c>
      <c r="G69" s="14">
        <v>3</v>
      </c>
      <c r="H69" s="6">
        <v>3</v>
      </c>
      <c r="I69" s="8">
        <v>2</v>
      </c>
      <c r="J69" s="6">
        <v>3</v>
      </c>
      <c r="K69" s="6">
        <v>4</v>
      </c>
      <c r="L69" s="8">
        <v>2</v>
      </c>
      <c r="M69" s="6">
        <v>3</v>
      </c>
      <c r="N69" s="6">
        <v>4</v>
      </c>
      <c r="O69" s="6">
        <v>3</v>
      </c>
      <c r="P69" s="6">
        <v>3</v>
      </c>
      <c r="Q69" s="8">
        <v>2</v>
      </c>
      <c r="R69" s="8">
        <f t="shared" ref="R69:R82" si="12">SUM(E69:Q69)</f>
        <v>37</v>
      </c>
      <c r="S69" s="35">
        <f t="shared" ref="S69:S82" si="13">R69/52*100</f>
        <v>71.15384615384616</v>
      </c>
    </row>
    <row r="70" spans="1:19" ht="15.75" x14ac:dyDescent="0.25">
      <c r="A70" s="2">
        <v>3</v>
      </c>
      <c r="B70" s="10" t="s">
        <v>45</v>
      </c>
      <c r="C70" s="5" t="s">
        <v>33</v>
      </c>
      <c r="D70" s="13">
        <v>1</v>
      </c>
      <c r="E70" s="14">
        <v>3</v>
      </c>
      <c r="F70" s="14">
        <v>4</v>
      </c>
      <c r="G70" s="14">
        <v>3</v>
      </c>
      <c r="H70" s="6">
        <v>3</v>
      </c>
      <c r="I70" s="6">
        <v>3</v>
      </c>
      <c r="J70" s="6">
        <v>3</v>
      </c>
      <c r="K70" s="6">
        <v>3</v>
      </c>
      <c r="L70" s="6">
        <v>3</v>
      </c>
      <c r="M70" s="6">
        <v>3</v>
      </c>
      <c r="N70" s="6">
        <v>3</v>
      </c>
      <c r="O70" s="6">
        <v>3</v>
      </c>
      <c r="P70" s="6">
        <v>3</v>
      </c>
      <c r="Q70" s="14">
        <v>3</v>
      </c>
      <c r="R70" s="6">
        <f t="shared" si="12"/>
        <v>40</v>
      </c>
      <c r="S70" s="16">
        <f t="shared" si="13"/>
        <v>76.923076923076934</v>
      </c>
    </row>
    <row r="71" spans="1:19" ht="15.75" x14ac:dyDescent="0.25">
      <c r="A71" s="2">
        <v>4</v>
      </c>
      <c r="B71" s="10" t="s">
        <v>46</v>
      </c>
      <c r="C71" s="5" t="s">
        <v>33</v>
      </c>
      <c r="D71" s="13">
        <v>1</v>
      </c>
      <c r="E71" s="14">
        <v>3</v>
      </c>
      <c r="F71" s="14">
        <v>4</v>
      </c>
      <c r="G71" s="14">
        <v>3</v>
      </c>
      <c r="H71" s="6">
        <v>3</v>
      </c>
      <c r="I71" s="6">
        <v>3</v>
      </c>
      <c r="J71" s="6">
        <v>3</v>
      </c>
      <c r="K71" s="6">
        <v>3</v>
      </c>
      <c r="L71" s="6">
        <v>3</v>
      </c>
      <c r="M71" s="6">
        <v>3</v>
      </c>
      <c r="N71" s="6">
        <v>3</v>
      </c>
      <c r="O71" s="6">
        <v>3</v>
      </c>
      <c r="P71" s="6">
        <v>3</v>
      </c>
      <c r="Q71" s="14">
        <v>3</v>
      </c>
      <c r="R71" s="6">
        <f t="shared" si="12"/>
        <v>40</v>
      </c>
      <c r="S71" s="16">
        <f t="shared" si="13"/>
        <v>76.923076923076934</v>
      </c>
    </row>
    <row r="72" spans="1:19" ht="15.75" x14ac:dyDescent="0.25">
      <c r="A72" s="2">
        <v>5</v>
      </c>
      <c r="B72" s="3" t="s">
        <v>49</v>
      </c>
      <c r="C72" s="5" t="s">
        <v>33</v>
      </c>
      <c r="D72" s="13">
        <v>1</v>
      </c>
      <c r="E72" s="14">
        <v>4</v>
      </c>
      <c r="F72" s="14">
        <v>4</v>
      </c>
      <c r="G72" s="14">
        <v>3</v>
      </c>
      <c r="H72" s="6">
        <v>3</v>
      </c>
      <c r="I72" s="6">
        <v>4</v>
      </c>
      <c r="J72" s="6">
        <v>4</v>
      </c>
      <c r="K72" s="6">
        <v>3</v>
      </c>
      <c r="L72" s="6">
        <v>4</v>
      </c>
      <c r="M72" s="6">
        <v>3</v>
      </c>
      <c r="N72" s="6">
        <v>4</v>
      </c>
      <c r="O72" s="6">
        <v>3</v>
      </c>
      <c r="P72" s="6">
        <v>4</v>
      </c>
      <c r="Q72" s="14">
        <v>3</v>
      </c>
      <c r="R72" s="6">
        <f t="shared" si="12"/>
        <v>46</v>
      </c>
      <c r="S72" s="16">
        <f t="shared" si="13"/>
        <v>88.461538461538453</v>
      </c>
    </row>
    <row r="73" spans="1:19" ht="15.75" x14ac:dyDescent="0.25">
      <c r="A73" s="2">
        <v>6</v>
      </c>
      <c r="B73" s="3" t="s">
        <v>50</v>
      </c>
      <c r="C73" s="5" t="s">
        <v>33</v>
      </c>
      <c r="D73" s="13">
        <v>1</v>
      </c>
      <c r="E73" s="14">
        <v>3</v>
      </c>
      <c r="F73" s="14">
        <v>4</v>
      </c>
      <c r="G73" s="14">
        <v>3</v>
      </c>
      <c r="H73" s="6">
        <v>3</v>
      </c>
      <c r="I73" s="6">
        <v>3</v>
      </c>
      <c r="J73" s="6">
        <v>3</v>
      </c>
      <c r="K73" s="6">
        <v>3</v>
      </c>
      <c r="L73" s="6">
        <v>3</v>
      </c>
      <c r="M73" s="6">
        <v>3</v>
      </c>
      <c r="N73" s="6">
        <v>3</v>
      </c>
      <c r="O73" s="6">
        <v>2</v>
      </c>
      <c r="P73" s="6">
        <v>3</v>
      </c>
      <c r="Q73" s="14">
        <v>3</v>
      </c>
      <c r="R73" s="6">
        <f t="shared" si="12"/>
        <v>39</v>
      </c>
      <c r="S73" s="16">
        <f t="shared" si="13"/>
        <v>75</v>
      </c>
    </row>
    <row r="74" spans="1:19" ht="15.75" x14ac:dyDescent="0.25">
      <c r="A74" s="2">
        <v>7</v>
      </c>
      <c r="B74" s="3" t="s">
        <v>57</v>
      </c>
      <c r="C74" s="5" t="s">
        <v>34</v>
      </c>
      <c r="D74" s="13">
        <v>1</v>
      </c>
      <c r="E74" s="14">
        <v>3</v>
      </c>
      <c r="F74" s="14">
        <v>4</v>
      </c>
      <c r="G74" s="14">
        <v>3</v>
      </c>
      <c r="H74" s="6">
        <v>4</v>
      </c>
      <c r="I74" s="6">
        <v>4</v>
      </c>
      <c r="J74" s="6">
        <v>3</v>
      </c>
      <c r="K74" s="6">
        <v>4</v>
      </c>
      <c r="L74" s="6">
        <v>4</v>
      </c>
      <c r="M74" s="6">
        <v>4</v>
      </c>
      <c r="N74" s="6">
        <v>4</v>
      </c>
      <c r="O74" s="6">
        <v>4</v>
      </c>
      <c r="P74" s="6">
        <v>3</v>
      </c>
      <c r="Q74" s="14">
        <v>4</v>
      </c>
      <c r="R74" s="6">
        <f t="shared" si="12"/>
        <v>48</v>
      </c>
      <c r="S74" s="16">
        <f t="shared" si="13"/>
        <v>92.307692307692307</v>
      </c>
    </row>
    <row r="75" spans="1:19" ht="15.75" x14ac:dyDescent="0.25">
      <c r="A75" s="2">
        <v>8</v>
      </c>
      <c r="B75" s="3" t="s">
        <v>58</v>
      </c>
      <c r="C75" s="5" t="s">
        <v>34</v>
      </c>
      <c r="D75" s="13">
        <v>1</v>
      </c>
      <c r="E75" s="14">
        <v>3</v>
      </c>
      <c r="F75" s="14">
        <v>3</v>
      </c>
      <c r="G75" s="14">
        <v>4</v>
      </c>
      <c r="H75" s="6">
        <v>4</v>
      </c>
      <c r="I75" s="6">
        <v>3</v>
      </c>
      <c r="J75" s="6">
        <v>4</v>
      </c>
      <c r="K75" s="6">
        <v>3</v>
      </c>
      <c r="L75" s="6">
        <v>3</v>
      </c>
      <c r="M75" s="6">
        <v>3</v>
      </c>
      <c r="N75" s="6">
        <v>3</v>
      </c>
      <c r="O75" s="6">
        <v>4</v>
      </c>
      <c r="P75" s="6">
        <v>4</v>
      </c>
      <c r="Q75" s="14">
        <v>4</v>
      </c>
      <c r="R75" s="6">
        <f t="shared" si="12"/>
        <v>45</v>
      </c>
      <c r="S75" s="16">
        <f t="shared" si="13"/>
        <v>86.538461538461547</v>
      </c>
    </row>
    <row r="76" spans="1:19" ht="15.75" x14ac:dyDescent="0.25">
      <c r="A76" s="2">
        <v>9</v>
      </c>
      <c r="B76" s="3" t="s">
        <v>61</v>
      </c>
      <c r="C76" s="5" t="s">
        <v>34</v>
      </c>
      <c r="D76" s="13">
        <v>1</v>
      </c>
      <c r="E76" s="14">
        <v>4</v>
      </c>
      <c r="F76" s="14">
        <v>4</v>
      </c>
      <c r="G76" s="14">
        <v>4</v>
      </c>
      <c r="H76" s="6">
        <v>3</v>
      </c>
      <c r="I76" s="6">
        <v>4</v>
      </c>
      <c r="J76" s="6">
        <v>3</v>
      </c>
      <c r="K76" s="6">
        <v>3</v>
      </c>
      <c r="L76" s="6">
        <v>4</v>
      </c>
      <c r="M76" s="6">
        <v>4</v>
      </c>
      <c r="N76" s="6">
        <v>4</v>
      </c>
      <c r="O76" s="6">
        <v>4</v>
      </c>
      <c r="P76" s="6">
        <v>4</v>
      </c>
      <c r="Q76" s="14">
        <v>4</v>
      </c>
      <c r="R76" s="8">
        <f t="shared" si="12"/>
        <v>49</v>
      </c>
      <c r="S76" s="35">
        <f t="shared" si="13"/>
        <v>94.230769230769226</v>
      </c>
    </row>
    <row r="77" spans="1:19" ht="15.75" x14ac:dyDescent="0.25">
      <c r="A77" s="2">
        <v>10</v>
      </c>
      <c r="B77" s="10" t="s">
        <v>63</v>
      </c>
      <c r="C77" s="5" t="s">
        <v>35</v>
      </c>
      <c r="D77" s="13">
        <v>1</v>
      </c>
      <c r="E77" s="14">
        <v>3</v>
      </c>
      <c r="F77" s="14">
        <v>4</v>
      </c>
      <c r="G77" s="14">
        <v>4</v>
      </c>
      <c r="H77" s="6">
        <v>4</v>
      </c>
      <c r="I77" s="6">
        <v>3</v>
      </c>
      <c r="J77" s="6">
        <v>3</v>
      </c>
      <c r="K77" s="6">
        <v>3</v>
      </c>
      <c r="L77" s="6">
        <v>4</v>
      </c>
      <c r="M77" s="6">
        <v>4</v>
      </c>
      <c r="N77" s="6">
        <v>4</v>
      </c>
      <c r="O77" s="6">
        <v>4</v>
      </c>
      <c r="P77" s="6">
        <v>3</v>
      </c>
      <c r="Q77" s="14">
        <v>4</v>
      </c>
      <c r="R77" s="6">
        <f t="shared" si="12"/>
        <v>47</v>
      </c>
      <c r="S77" s="16">
        <f t="shared" si="13"/>
        <v>90.384615384615387</v>
      </c>
    </row>
    <row r="78" spans="1:19" ht="15.75" x14ac:dyDescent="0.25">
      <c r="A78" s="2">
        <v>11</v>
      </c>
      <c r="B78" s="10" t="s">
        <v>64</v>
      </c>
      <c r="C78" s="5" t="s">
        <v>35</v>
      </c>
      <c r="D78" s="13">
        <v>1</v>
      </c>
      <c r="E78" s="14">
        <v>3</v>
      </c>
      <c r="F78" s="14">
        <v>3</v>
      </c>
      <c r="G78" s="14">
        <v>4</v>
      </c>
      <c r="H78" s="6">
        <v>4</v>
      </c>
      <c r="I78" s="6">
        <v>3</v>
      </c>
      <c r="J78" s="6">
        <v>4</v>
      </c>
      <c r="K78" s="6">
        <v>4</v>
      </c>
      <c r="L78" s="6">
        <v>3</v>
      </c>
      <c r="M78" s="6">
        <v>4</v>
      </c>
      <c r="N78" s="6">
        <v>3</v>
      </c>
      <c r="O78" s="6">
        <v>3</v>
      </c>
      <c r="P78" s="6">
        <v>4</v>
      </c>
      <c r="Q78" s="14">
        <v>3</v>
      </c>
      <c r="R78" s="6">
        <f t="shared" si="12"/>
        <v>45</v>
      </c>
      <c r="S78" s="16">
        <f t="shared" si="13"/>
        <v>86.538461538461547</v>
      </c>
    </row>
    <row r="79" spans="1:19" ht="15.75" x14ac:dyDescent="0.25">
      <c r="A79" s="2">
        <v>12</v>
      </c>
      <c r="B79" s="10" t="s">
        <v>65</v>
      </c>
      <c r="C79" s="5" t="s">
        <v>35</v>
      </c>
      <c r="D79" s="13">
        <v>1</v>
      </c>
      <c r="E79" s="14">
        <v>3</v>
      </c>
      <c r="F79" s="14">
        <v>3</v>
      </c>
      <c r="G79" s="14">
        <v>3</v>
      </c>
      <c r="H79" s="6">
        <v>1</v>
      </c>
      <c r="I79" s="6">
        <v>3</v>
      </c>
      <c r="J79" s="6">
        <v>3</v>
      </c>
      <c r="K79" s="6">
        <v>3</v>
      </c>
      <c r="L79" s="6">
        <v>3</v>
      </c>
      <c r="M79" s="6">
        <v>4</v>
      </c>
      <c r="N79" s="6">
        <v>2</v>
      </c>
      <c r="O79" s="6">
        <v>4</v>
      </c>
      <c r="P79" s="6">
        <v>4</v>
      </c>
      <c r="Q79" s="14">
        <v>2</v>
      </c>
      <c r="R79" s="6">
        <f t="shared" si="12"/>
        <v>38</v>
      </c>
      <c r="S79" s="16">
        <f t="shared" si="13"/>
        <v>73.076923076923066</v>
      </c>
    </row>
    <row r="80" spans="1:19" ht="15.75" x14ac:dyDescent="0.25">
      <c r="A80" s="2">
        <v>13</v>
      </c>
      <c r="B80" s="10" t="s">
        <v>68</v>
      </c>
      <c r="C80" s="5" t="s">
        <v>35</v>
      </c>
      <c r="D80" s="13">
        <v>1</v>
      </c>
      <c r="E80" s="14">
        <v>3</v>
      </c>
      <c r="F80" s="14">
        <v>4</v>
      </c>
      <c r="G80" s="14">
        <v>3</v>
      </c>
      <c r="H80" s="6">
        <v>4</v>
      </c>
      <c r="I80" s="6">
        <v>4</v>
      </c>
      <c r="J80" s="6">
        <v>3</v>
      </c>
      <c r="K80" s="6">
        <v>3</v>
      </c>
      <c r="L80" s="6">
        <v>4</v>
      </c>
      <c r="M80" s="6">
        <v>3</v>
      </c>
      <c r="N80" s="6">
        <v>3</v>
      </c>
      <c r="O80" s="6">
        <v>4</v>
      </c>
      <c r="P80" s="6">
        <v>4</v>
      </c>
      <c r="Q80" s="14">
        <v>4</v>
      </c>
      <c r="R80" s="6">
        <f t="shared" si="12"/>
        <v>46</v>
      </c>
      <c r="S80" s="16">
        <f t="shared" si="13"/>
        <v>88.461538461538453</v>
      </c>
    </row>
    <row r="81" spans="1:19" ht="15.75" x14ac:dyDescent="0.25">
      <c r="A81" s="2">
        <v>14</v>
      </c>
      <c r="B81" s="10" t="s">
        <v>69</v>
      </c>
      <c r="C81" s="5" t="s">
        <v>35</v>
      </c>
      <c r="D81" s="13">
        <v>1</v>
      </c>
      <c r="E81" s="14">
        <v>2</v>
      </c>
      <c r="F81" s="14">
        <v>4</v>
      </c>
      <c r="G81" s="14">
        <v>3</v>
      </c>
      <c r="H81" s="6">
        <v>3</v>
      </c>
      <c r="I81" s="6">
        <v>4</v>
      </c>
      <c r="J81" s="6">
        <v>3</v>
      </c>
      <c r="K81" s="6">
        <v>3</v>
      </c>
      <c r="L81" s="6">
        <v>4</v>
      </c>
      <c r="M81" s="6">
        <v>4</v>
      </c>
      <c r="N81" s="6">
        <v>3</v>
      </c>
      <c r="O81" s="6">
        <v>3</v>
      </c>
      <c r="P81" s="6">
        <v>3</v>
      </c>
      <c r="Q81" s="14">
        <v>4</v>
      </c>
      <c r="R81" s="6">
        <f t="shared" si="12"/>
        <v>43</v>
      </c>
      <c r="S81" s="16">
        <f t="shared" si="13"/>
        <v>82.692307692307693</v>
      </c>
    </row>
    <row r="82" spans="1:19" ht="15.75" x14ac:dyDescent="0.25">
      <c r="A82" s="2">
        <v>15</v>
      </c>
      <c r="B82" s="3" t="s">
        <v>70</v>
      </c>
      <c r="C82" s="5" t="s">
        <v>35</v>
      </c>
      <c r="D82" s="13">
        <v>1</v>
      </c>
      <c r="E82" s="14">
        <v>4</v>
      </c>
      <c r="F82" s="14">
        <v>3</v>
      </c>
      <c r="G82" s="14">
        <v>2</v>
      </c>
      <c r="H82" s="6">
        <v>4</v>
      </c>
      <c r="I82" s="6">
        <v>3</v>
      </c>
      <c r="J82" s="6">
        <v>4</v>
      </c>
      <c r="K82" s="6">
        <v>3</v>
      </c>
      <c r="L82" s="6">
        <v>4</v>
      </c>
      <c r="M82" s="6">
        <v>3</v>
      </c>
      <c r="N82" s="6">
        <v>4</v>
      </c>
      <c r="O82" s="6">
        <v>3</v>
      </c>
      <c r="P82" s="6">
        <v>3</v>
      </c>
      <c r="Q82" s="14">
        <v>3</v>
      </c>
      <c r="R82" s="6">
        <f t="shared" si="12"/>
        <v>43</v>
      </c>
      <c r="S82" s="16">
        <f t="shared" si="13"/>
        <v>82.692307692307693</v>
      </c>
    </row>
    <row r="83" spans="1:19" x14ac:dyDescent="0.25">
      <c r="B83" s="1" t="s">
        <v>36</v>
      </c>
      <c r="C83" s="1"/>
      <c r="D83" s="1"/>
      <c r="E83" s="1">
        <f>AVERAGE(E68:E82)</f>
        <v>3.2</v>
      </c>
      <c r="F83" s="1">
        <f t="shared" ref="F83:Q83" si="14">AVERAGE(F68:F82)</f>
        <v>3.5333333333333332</v>
      </c>
      <c r="G83" s="1">
        <f t="shared" si="14"/>
        <v>3.2666666666666666</v>
      </c>
      <c r="H83" s="1">
        <f t="shared" si="14"/>
        <v>3.2666666666666666</v>
      </c>
      <c r="I83" s="1">
        <f t="shared" si="14"/>
        <v>3.1333333333333333</v>
      </c>
      <c r="J83" s="1">
        <f t="shared" si="14"/>
        <v>3.2</v>
      </c>
      <c r="K83" s="1">
        <f t="shared" si="14"/>
        <v>3.0666666666666669</v>
      </c>
      <c r="L83" s="1">
        <f t="shared" si="14"/>
        <v>3.4666666666666668</v>
      </c>
      <c r="M83" s="1">
        <f t="shared" si="14"/>
        <v>3.4</v>
      </c>
      <c r="N83" s="1">
        <f t="shared" si="14"/>
        <v>3.4</v>
      </c>
      <c r="O83" s="1">
        <f t="shared" si="14"/>
        <v>3.3333333333333335</v>
      </c>
      <c r="P83" s="1">
        <f t="shared" si="14"/>
        <v>3.4</v>
      </c>
      <c r="Q83" s="1">
        <f t="shared" si="14"/>
        <v>3.2666666666666666</v>
      </c>
      <c r="R83" s="1"/>
      <c r="S83" s="1"/>
    </row>
    <row r="84" spans="1:19" x14ac:dyDescent="0.25">
      <c r="B84" s="1" t="s">
        <v>37</v>
      </c>
      <c r="C84" s="1"/>
      <c r="D84" s="1"/>
      <c r="E84" s="1">
        <f>E83/4*100</f>
        <v>80</v>
      </c>
      <c r="F84" s="1">
        <f t="shared" ref="F84:Q84" si="15">F83/4*100</f>
        <v>88.333333333333329</v>
      </c>
      <c r="G84" s="1">
        <f t="shared" si="15"/>
        <v>81.666666666666671</v>
      </c>
      <c r="H84" s="1">
        <f t="shared" si="15"/>
        <v>81.666666666666671</v>
      </c>
      <c r="I84" s="1">
        <f t="shared" si="15"/>
        <v>78.333333333333329</v>
      </c>
      <c r="J84" s="1">
        <f t="shared" si="15"/>
        <v>80</v>
      </c>
      <c r="K84" s="1">
        <f t="shared" si="15"/>
        <v>76.666666666666671</v>
      </c>
      <c r="L84" s="1">
        <f t="shared" si="15"/>
        <v>86.666666666666671</v>
      </c>
      <c r="M84" s="1">
        <f t="shared" si="15"/>
        <v>85</v>
      </c>
      <c r="N84" s="1">
        <f t="shared" si="15"/>
        <v>85</v>
      </c>
      <c r="O84" s="1">
        <f t="shared" si="15"/>
        <v>83.333333333333343</v>
      </c>
      <c r="P84" s="1">
        <f t="shared" si="15"/>
        <v>85</v>
      </c>
      <c r="Q84" s="1">
        <f t="shared" si="15"/>
        <v>81.666666666666671</v>
      </c>
      <c r="R84" s="1"/>
      <c r="S84" s="31">
        <f>AVERAGE(S68:S83)</f>
        <v>82.564102564102541</v>
      </c>
    </row>
    <row r="85" spans="1:1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</sheetData>
  <sortState xmlns:xlrd2="http://schemas.microsoft.com/office/spreadsheetml/2017/richdata2" ref="A4:S32">
    <sortCondition ref="A4:A32"/>
  </sortState>
  <mergeCells count="26">
    <mergeCell ref="R1:R2"/>
    <mergeCell ref="E1:G1"/>
    <mergeCell ref="H1:P1"/>
    <mergeCell ref="E40:G40"/>
    <mergeCell ref="H40:P40"/>
    <mergeCell ref="E36:G36"/>
    <mergeCell ref="H36:P36"/>
    <mergeCell ref="E37:G37"/>
    <mergeCell ref="J37:L37"/>
    <mergeCell ref="M37:N37"/>
    <mergeCell ref="S1:S2"/>
    <mergeCell ref="A40:A42"/>
    <mergeCell ref="B40:B42"/>
    <mergeCell ref="C40:C42"/>
    <mergeCell ref="D40:D42"/>
    <mergeCell ref="A35:B35"/>
    <mergeCell ref="A36:B36"/>
    <mergeCell ref="A33:B33"/>
    <mergeCell ref="A34:B34"/>
    <mergeCell ref="A1:A3"/>
    <mergeCell ref="B1:B3"/>
    <mergeCell ref="C1:C3"/>
    <mergeCell ref="D1:D3"/>
    <mergeCell ref="A37:B37"/>
    <mergeCell ref="R33:R37"/>
    <mergeCell ref="S33:S37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Evaluasi Pembelajaran PAI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Nuriah Siti Nurjanah</dc:creator>
  <cp:lastModifiedBy>TOSHIBA-PC</cp:lastModifiedBy>
  <dcterms:created xsi:type="dcterms:W3CDTF">2022-06-07T00:28:58Z</dcterms:created>
  <dcterms:modified xsi:type="dcterms:W3CDTF">2022-07-04T01:30:05Z</dcterms:modified>
</cp:coreProperties>
</file>